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24" yWindow="348" windowWidth="19524" windowHeight="8736" activeTab="1"/>
  </bookViews>
  <sheets>
    <sheet name="SV_events" sheetId="1" r:id="rId1"/>
    <sheet name="for_expression_plot" sheetId="2" r:id="rId2"/>
    <sheet name="expression_plot" sheetId="3" r:id="rId3"/>
    <sheet name="cancer_type_plot" sheetId="5" r:id="rId4"/>
  </sheets>
  <externalReferences>
    <externalReference r:id="rId5"/>
  </externalReferences>
  <definedNames>
    <definedName name="_xlnm._FilterDatabase" localSheetId="1" hidden="1">for_expression_plot!$A$1:$O$67</definedName>
    <definedName name="_xlnm._FilterDatabase" localSheetId="0" hidden="1">SV_events!$A$1:$S$136</definedName>
    <definedName name="wsDatabase">[1]for_enhancer_plot!#REF!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Z66" i="2" l="1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Z2" i="2"/>
  <c r="Z67" i="2"/>
  <c r="W67" i="2"/>
  <c r="V67" i="2"/>
  <c r="U67" i="2"/>
  <c r="T67" i="2"/>
  <c r="S67" i="2"/>
  <c r="R67" i="2"/>
  <c r="Q67" i="2"/>
  <c r="P67" i="2"/>
  <c r="O67" i="2"/>
  <c r="W66" i="2"/>
  <c r="V66" i="2"/>
  <c r="U66" i="2"/>
  <c r="T66" i="2"/>
  <c r="S66" i="2"/>
  <c r="R66" i="2"/>
  <c r="Q66" i="2"/>
  <c r="P66" i="2"/>
  <c r="O66" i="2"/>
  <c r="W65" i="2"/>
  <c r="V65" i="2"/>
  <c r="U65" i="2"/>
  <c r="T65" i="2"/>
  <c r="S65" i="2"/>
  <c r="R65" i="2"/>
  <c r="Q65" i="2"/>
  <c r="P65" i="2"/>
  <c r="O65" i="2"/>
  <c r="W64" i="2"/>
  <c r="V64" i="2"/>
  <c r="U64" i="2"/>
  <c r="T64" i="2"/>
  <c r="S64" i="2"/>
  <c r="R64" i="2"/>
  <c r="Q64" i="2"/>
  <c r="P64" i="2"/>
  <c r="O64" i="2"/>
  <c r="W63" i="2"/>
  <c r="V63" i="2"/>
  <c r="U63" i="2"/>
  <c r="T63" i="2"/>
  <c r="S63" i="2"/>
  <c r="R63" i="2"/>
  <c r="Q63" i="2"/>
  <c r="P63" i="2"/>
  <c r="O63" i="2"/>
  <c r="W62" i="2"/>
  <c r="V62" i="2"/>
  <c r="U62" i="2"/>
  <c r="T62" i="2"/>
  <c r="S62" i="2"/>
  <c r="R62" i="2"/>
  <c r="Q62" i="2"/>
  <c r="P62" i="2"/>
  <c r="O62" i="2"/>
  <c r="W61" i="2"/>
  <c r="V61" i="2"/>
  <c r="U61" i="2"/>
  <c r="T61" i="2"/>
  <c r="S61" i="2"/>
  <c r="R61" i="2"/>
  <c r="Q61" i="2"/>
  <c r="P61" i="2"/>
  <c r="O61" i="2"/>
  <c r="W60" i="2"/>
  <c r="V60" i="2"/>
  <c r="U60" i="2"/>
  <c r="T60" i="2"/>
  <c r="S60" i="2"/>
  <c r="R60" i="2"/>
  <c r="Q60" i="2"/>
  <c r="P60" i="2"/>
  <c r="O60" i="2"/>
  <c r="W59" i="2"/>
  <c r="V59" i="2"/>
  <c r="U59" i="2"/>
  <c r="T59" i="2"/>
  <c r="S59" i="2"/>
  <c r="R59" i="2"/>
  <c r="Q59" i="2"/>
  <c r="P59" i="2"/>
  <c r="O59" i="2"/>
  <c r="W58" i="2"/>
  <c r="V58" i="2"/>
  <c r="U58" i="2"/>
  <c r="T58" i="2"/>
  <c r="S58" i="2"/>
  <c r="R58" i="2"/>
  <c r="Q58" i="2"/>
  <c r="P58" i="2"/>
  <c r="O58" i="2"/>
  <c r="W57" i="2"/>
  <c r="V57" i="2"/>
  <c r="U57" i="2"/>
  <c r="T57" i="2"/>
  <c r="S57" i="2"/>
  <c r="R57" i="2"/>
  <c r="Q57" i="2"/>
  <c r="P57" i="2"/>
  <c r="O57" i="2"/>
  <c r="W56" i="2"/>
  <c r="V56" i="2"/>
  <c r="U56" i="2"/>
  <c r="T56" i="2"/>
  <c r="S56" i="2"/>
  <c r="R56" i="2"/>
  <c r="Q56" i="2"/>
  <c r="P56" i="2"/>
  <c r="O56" i="2"/>
  <c r="W55" i="2"/>
  <c r="V55" i="2"/>
  <c r="U55" i="2"/>
  <c r="T55" i="2"/>
  <c r="S55" i="2"/>
  <c r="R55" i="2"/>
  <c r="Q55" i="2"/>
  <c r="P55" i="2"/>
  <c r="O55" i="2"/>
  <c r="W54" i="2"/>
  <c r="V54" i="2"/>
  <c r="U54" i="2"/>
  <c r="T54" i="2"/>
  <c r="S54" i="2"/>
  <c r="R54" i="2"/>
  <c r="Q54" i="2"/>
  <c r="P54" i="2"/>
  <c r="O54" i="2"/>
  <c r="W53" i="2"/>
  <c r="V53" i="2"/>
  <c r="U53" i="2"/>
  <c r="T53" i="2"/>
  <c r="S53" i="2"/>
  <c r="R53" i="2"/>
  <c r="Q53" i="2"/>
  <c r="P53" i="2"/>
  <c r="O53" i="2"/>
  <c r="W52" i="2"/>
  <c r="V52" i="2"/>
  <c r="U52" i="2"/>
  <c r="T52" i="2"/>
  <c r="S52" i="2"/>
  <c r="R52" i="2"/>
  <c r="Q52" i="2"/>
  <c r="P52" i="2"/>
  <c r="O52" i="2"/>
  <c r="W51" i="2"/>
  <c r="V51" i="2"/>
  <c r="U51" i="2"/>
  <c r="T51" i="2"/>
  <c r="S51" i="2"/>
  <c r="R51" i="2"/>
  <c r="Q51" i="2"/>
  <c r="P51" i="2"/>
  <c r="O51" i="2"/>
  <c r="W50" i="2"/>
  <c r="V50" i="2"/>
  <c r="U50" i="2"/>
  <c r="T50" i="2"/>
  <c r="S50" i="2"/>
  <c r="R50" i="2"/>
  <c r="Q50" i="2"/>
  <c r="P50" i="2"/>
  <c r="O50" i="2"/>
  <c r="W49" i="2"/>
  <c r="V49" i="2"/>
  <c r="U49" i="2"/>
  <c r="T49" i="2"/>
  <c r="S49" i="2"/>
  <c r="R49" i="2"/>
  <c r="Q49" i="2"/>
  <c r="P49" i="2"/>
  <c r="O49" i="2"/>
  <c r="W48" i="2"/>
  <c r="V48" i="2"/>
  <c r="U48" i="2"/>
  <c r="T48" i="2"/>
  <c r="S48" i="2"/>
  <c r="R48" i="2"/>
  <c r="Q48" i="2"/>
  <c r="P48" i="2"/>
  <c r="O48" i="2"/>
  <c r="W47" i="2"/>
  <c r="V47" i="2"/>
  <c r="U47" i="2"/>
  <c r="T47" i="2"/>
  <c r="S47" i="2"/>
  <c r="R47" i="2"/>
  <c r="Q47" i="2"/>
  <c r="P47" i="2"/>
  <c r="O47" i="2"/>
  <c r="W46" i="2"/>
  <c r="V46" i="2"/>
  <c r="U46" i="2"/>
  <c r="T46" i="2"/>
  <c r="S46" i="2"/>
  <c r="R46" i="2"/>
  <c r="Q46" i="2"/>
  <c r="P46" i="2"/>
  <c r="O46" i="2"/>
  <c r="W45" i="2"/>
  <c r="V45" i="2"/>
  <c r="U45" i="2"/>
  <c r="T45" i="2"/>
  <c r="S45" i="2"/>
  <c r="R45" i="2"/>
  <c r="Q45" i="2"/>
  <c r="P45" i="2"/>
  <c r="O45" i="2"/>
  <c r="W44" i="2"/>
  <c r="V44" i="2"/>
  <c r="U44" i="2"/>
  <c r="T44" i="2"/>
  <c r="S44" i="2"/>
  <c r="R44" i="2"/>
  <c r="Q44" i="2"/>
  <c r="P44" i="2"/>
  <c r="O44" i="2"/>
  <c r="W43" i="2"/>
  <c r="V43" i="2"/>
  <c r="U43" i="2"/>
  <c r="T43" i="2"/>
  <c r="S43" i="2"/>
  <c r="R43" i="2"/>
  <c r="Q43" i="2"/>
  <c r="P43" i="2"/>
  <c r="O43" i="2"/>
  <c r="W42" i="2"/>
  <c r="V42" i="2"/>
  <c r="U42" i="2"/>
  <c r="T42" i="2"/>
  <c r="S42" i="2"/>
  <c r="R42" i="2"/>
  <c r="Q42" i="2"/>
  <c r="P42" i="2"/>
  <c r="O42" i="2"/>
  <c r="W41" i="2"/>
  <c r="V41" i="2"/>
  <c r="U41" i="2"/>
  <c r="T41" i="2"/>
  <c r="S41" i="2"/>
  <c r="R41" i="2"/>
  <c r="Q41" i="2"/>
  <c r="P41" i="2"/>
  <c r="O41" i="2"/>
  <c r="W40" i="2"/>
  <c r="V40" i="2"/>
  <c r="U40" i="2"/>
  <c r="T40" i="2"/>
  <c r="S40" i="2"/>
  <c r="R40" i="2"/>
  <c r="Q40" i="2"/>
  <c r="P40" i="2"/>
  <c r="O40" i="2"/>
  <c r="W39" i="2"/>
  <c r="V39" i="2"/>
  <c r="U39" i="2"/>
  <c r="T39" i="2"/>
  <c r="S39" i="2"/>
  <c r="R39" i="2"/>
  <c r="Q39" i="2"/>
  <c r="P39" i="2"/>
  <c r="O39" i="2"/>
  <c r="W38" i="2"/>
  <c r="V38" i="2"/>
  <c r="U38" i="2"/>
  <c r="T38" i="2"/>
  <c r="S38" i="2"/>
  <c r="R38" i="2"/>
  <c r="Q38" i="2"/>
  <c r="P38" i="2"/>
  <c r="O38" i="2"/>
  <c r="W37" i="2"/>
  <c r="V37" i="2"/>
  <c r="U37" i="2"/>
  <c r="T37" i="2"/>
  <c r="S37" i="2"/>
  <c r="R37" i="2"/>
  <c r="Q37" i="2"/>
  <c r="P37" i="2"/>
  <c r="O37" i="2"/>
  <c r="W36" i="2"/>
  <c r="V36" i="2"/>
  <c r="U36" i="2"/>
  <c r="T36" i="2"/>
  <c r="S36" i="2"/>
  <c r="R36" i="2"/>
  <c r="Q36" i="2"/>
  <c r="P36" i="2"/>
  <c r="O36" i="2"/>
  <c r="W35" i="2"/>
  <c r="V35" i="2"/>
  <c r="U35" i="2"/>
  <c r="T35" i="2"/>
  <c r="S35" i="2"/>
  <c r="R35" i="2"/>
  <c r="Q35" i="2"/>
  <c r="P35" i="2"/>
  <c r="O35" i="2"/>
  <c r="W34" i="2"/>
  <c r="V34" i="2"/>
  <c r="U34" i="2"/>
  <c r="T34" i="2"/>
  <c r="S34" i="2"/>
  <c r="R34" i="2"/>
  <c r="Q34" i="2"/>
  <c r="P34" i="2"/>
  <c r="O34" i="2"/>
  <c r="W33" i="2"/>
  <c r="V33" i="2"/>
  <c r="U33" i="2"/>
  <c r="T33" i="2"/>
  <c r="S33" i="2"/>
  <c r="R33" i="2"/>
  <c r="Q33" i="2"/>
  <c r="P33" i="2"/>
  <c r="O33" i="2"/>
  <c r="W32" i="2"/>
  <c r="V32" i="2"/>
  <c r="U32" i="2"/>
  <c r="T32" i="2"/>
  <c r="S32" i="2"/>
  <c r="R32" i="2"/>
  <c r="Q32" i="2"/>
  <c r="P32" i="2"/>
  <c r="O32" i="2"/>
  <c r="W31" i="2"/>
  <c r="V31" i="2"/>
  <c r="U31" i="2"/>
  <c r="T31" i="2"/>
  <c r="S31" i="2"/>
  <c r="R31" i="2"/>
  <c r="Q31" i="2"/>
  <c r="P31" i="2"/>
  <c r="O31" i="2"/>
  <c r="W30" i="2"/>
  <c r="V30" i="2"/>
  <c r="U30" i="2"/>
  <c r="T30" i="2"/>
  <c r="S30" i="2"/>
  <c r="R30" i="2"/>
  <c r="Q30" i="2"/>
  <c r="P30" i="2"/>
  <c r="O30" i="2"/>
  <c r="W29" i="2"/>
  <c r="V29" i="2"/>
  <c r="U29" i="2"/>
  <c r="T29" i="2"/>
  <c r="S29" i="2"/>
  <c r="R29" i="2"/>
  <c r="Q29" i="2"/>
  <c r="P29" i="2"/>
  <c r="O29" i="2"/>
  <c r="W28" i="2"/>
  <c r="V28" i="2"/>
  <c r="U28" i="2"/>
  <c r="T28" i="2"/>
  <c r="S28" i="2"/>
  <c r="R28" i="2"/>
  <c r="Q28" i="2"/>
  <c r="P28" i="2"/>
  <c r="O28" i="2"/>
  <c r="W27" i="2"/>
  <c r="V27" i="2"/>
  <c r="U27" i="2"/>
  <c r="T27" i="2"/>
  <c r="S27" i="2"/>
  <c r="R27" i="2"/>
  <c r="Q27" i="2"/>
  <c r="P27" i="2"/>
  <c r="O27" i="2"/>
  <c r="W26" i="2"/>
  <c r="V26" i="2"/>
  <c r="U26" i="2"/>
  <c r="T26" i="2"/>
  <c r="S26" i="2"/>
  <c r="R26" i="2"/>
  <c r="Q26" i="2"/>
  <c r="P26" i="2"/>
  <c r="O26" i="2"/>
  <c r="W25" i="2"/>
  <c r="V25" i="2"/>
  <c r="U25" i="2"/>
  <c r="T25" i="2"/>
  <c r="S25" i="2"/>
  <c r="R25" i="2"/>
  <c r="Q25" i="2"/>
  <c r="P25" i="2"/>
  <c r="O25" i="2"/>
  <c r="W24" i="2"/>
  <c r="V24" i="2"/>
  <c r="U24" i="2"/>
  <c r="T24" i="2"/>
  <c r="S24" i="2"/>
  <c r="R24" i="2"/>
  <c r="Q24" i="2"/>
  <c r="P24" i="2"/>
  <c r="O24" i="2"/>
  <c r="W23" i="2"/>
  <c r="V23" i="2"/>
  <c r="U23" i="2"/>
  <c r="T23" i="2"/>
  <c r="S23" i="2"/>
  <c r="R23" i="2"/>
  <c r="Q23" i="2"/>
  <c r="P23" i="2"/>
  <c r="O23" i="2"/>
  <c r="W22" i="2"/>
  <c r="V22" i="2"/>
  <c r="U22" i="2"/>
  <c r="T22" i="2"/>
  <c r="S22" i="2"/>
  <c r="R22" i="2"/>
  <c r="Q22" i="2"/>
  <c r="P22" i="2"/>
  <c r="O22" i="2"/>
  <c r="W21" i="2"/>
  <c r="V21" i="2"/>
  <c r="U21" i="2"/>
  <c r="T21" i="2"/>
  <c r="S21" i="2"/>
  <c r="R21" i="2"/>
  <c r="Q21" i="2"/>
  <c r="P21" i="2"/>
  <c r="O21" i="2"/>
  <c r="W20" i="2"/>
  <c r="V20" i="2"/>
  <c r="U20" i="2"/>
  <c r="T20" i="2"/>
  <c r="S20" i="2"/>
  <c r="R20" i="2"/>
  <c r="Q20" i="2"/>
  <c r="P20" i="2"/>
  <c r="O20" i="2"/>
  <c r="W19" i="2"/>
  <c r="V19" i="2"/>
  <c r="U19" i="2"/>
  <c r="T19" i="2"/>
  <c r="S19" i="2"/>
  <c r="R19" i="2"/>
  <c r="Q19" i="2"/>
  <c r="P19" i="2"/>
  <c r="O19" i="2"/>
  <c r="W18" i="2"/>
  <c r="V18" i="2"/>
  <c r="U18" i="2"/>
  <c r="T18" i="2"/>
  <c r="S18" i="2"/>
  <c r="R18" i="2"/>
  <c r="Q18" i="2"/>
  <c r="P18" i="2"/>
  <c r="O18" i="2"/>
  <c r="W17" i="2"/>
  <c r="V17" i="2"/>
  <c r="U17" i="2"/>
  <c r="T17" i="2"/>
  <c r="S17" i="2"/>
  <c r="R17" i="2"/>
  <c r="Q17" i="2"/>
  <c r="P17" i="2"/>
  <c r="O17" i="2"/>
  <c r="W16" i="2"/>
  <c r="V16" i="2"/>
  <c r="U16" i="2"/>
  <c r="T16" i="2"/>
  <c r="S16" i="2"/>
  <c r="R16" i="2"/>
  <c r="Q16" i="2"/>
  <c r="P16" i="2"/>
  <c r="O16" i="2"/>
  <c r="W15" i="2"/>
  <c r="V15" i="2"/>
  <c r="U15" i="2"/>
  <c r="T15" i="2"/>
  <c r="S15" i="2"/>
  <c r="R15" i="2"/>
  <c r="Q15" i="2"/>
  <c r="P15" i="2"/>
  <c r="O15" i="2"/>
  <c r="W14" i="2"/>
  <c r="V14" i="2"/>
  <c r="U14" i="2"/>
  <c r="T14" i="2"/>
  <c r="S14" i="2"/>
  <c r="R14" i="2"/>
  <c r="Q14" i="2"/>
  <c r="P14" i="2"/>
  <c r="O14" i="2"/>
  <c r="W13" i="2"/>
  <c r="V13" i="2"/>
  <c r="U13" i="2"/>
  <c r="T13" i="2"/>
  <c r="S13" i="2"/>
  <c r="R13" i="2"/>
  <c r="Q13" i="2"/>
  <c r="P13" i="2"/>
  <c r="O13" i="2"/>
  <c r="W12" i="2"/>
  <c r="V12" i="2"/>
  <c r="U12" i="2"/>
  <c r="T12" i="2"/>
  <c r="S12" i="2"/>
  <c r="R12" i="2"/>
  <c r="Q12" i="2"/>
  <c r="P12" i="2"/>
  <c r="O12" i="2"/>
  <c r="W11" i="2"/>
  <c r="V11" i="2"/>
  <c r="U11" i="2"/>
  <c r="T11" i="2"/>
  <c r="S11" i="2"/>
  <c r="R11" i="2"/>
  <c r="Q11" i="2"/>
  <c r="P11" i="2"/>
  <c r="O11" i="2"/>
  <c r="W10" i="2"/>
  <c r="V10" i="2"/>
  <c r="U10" i="2"/>
  <c r="T10" i="2"/>
  <c r="S10" i="2"/>
  <c r="R10" i="2"/>
  <c r="Q10" i="2"/>
  <c r="P10" i="2"/>
  <c r="O10" i="2"/>
  <c r="W9" i="2"/>
  <c r="V9" i="2"/>
  <c r="U9" i="2"/>
  <c r="T9" i="2"/>
  <c r="S9" i="2"/>
  <c r="R9" i="2"/>
  <c r="Q9" i="2"/>
  <c r="P9" i="2"/>
  <c r="O9" i="2"/>
  <c r="W8" i="2"/>
  <c r="V8" i="2"/>
  <c r="U8" i="2"/>
  <c r="T8" i="2"/>
  <c r="S8" i="2"/>
  <c r="R8" i="2"/>
  <c r="Q8" i="2"/>
  <c r="P8" i="2"/>
  <c r="O8" i="2"/>
  <c r="W7" i="2"/>
  <c r="V7" i="2"/>
  <c r="U7" i="2"/>
  <c r="T7" i="2"/>
  <c r="S7" i="2"/>
  <c r="R7" i="2"/>
  <c r="Q7" i="2"/>
  <c r="P7" i="2"/>
  <c r="O7" i="2"/>
  <c r="W6" i="2"/>
  <c r="V6" i="2"/>
  <c r="U6" i="2"/>
  <c r="T6" i="2"/>
  <c r="S6" i="2"/>
  <c r="R6" i="2"/>
  <c r="Q6" i="2"/>
  <c r="P6" i="2"/>
  <c r="O6" i="2"/>
  <c r="W5" i="2"/>
  <c r="V5" i="2"/>
  <c r="U5" i="2"/>
  <c r="T5" i="2"/>
  <c r="S5" i="2"/>
  <c r="R5" i="2"/>
  <c r="Q5" i="2"/>
  <c r="P5" i="2"/>
  <c r="O5" i="2"/>
  <c r="W4" i="2"/>
  <c r="V4" i="2"/>
  <c r="U4" i="2"/>
  <c r="T4" i="2"/>
  <c r="S4" i="2"/>
  <c r="R4" i="2"/>
  <c r="Q4" i="2"/>
  <c r="P4" i="2"/>
  <c r="O4" i="2"/>
  <c r="W3" i="2"/>
  <c r="V3" i="2"/>
  <c r="U3" i="2"/>
  <c r="T3" i="2"/>
  <c r="S3" i="2"/>
  <c r="R3" i="2"/>
  <c r="Q3" i="2"/>
  <c r="P3" i="2"/>
  <c r="O3" i="2"/>
  <c r="W2" i="2"/>
  <c r="V2" i="2"/>
  <c r="U2" i="2"/>
  <c r="T2" i="2"/>
  <c r="S2" i="2"/>
  <c r="R2" i="2"/>
  <c r="Q2" i="2"/>
  <c r="P2" i="2"/>
  <c r="O2" i="2"/>
  <c r="L2" i="2"/>
  <c r="U2" i="1"/>
  <c r="K2" i="2"/>
</calcChain>
</file>

<file path=xl/sharedStrings.xml><?xml version="1.0" encoding="utf-8"?>
<sst xmlns="http://schemas.openxmlformats.org/spreadsheetml/2006/main" count="2089" uniqueCount="543">
  <si>
    <t>ID</t>
  </si>
  <si>
    <t>#CHROM</t>
  </si>
  <si>
    <t>POS</t>
  </si>
  <si>
    <t>REF</t>
  </si>
  <si>
    <t>ALT</t>
  </si>
  <si>
    <t>Sample</t>
  </si>
  <si>
    <t>Sample+ALT</t>
  </si>
  <si>
    <t>Donor ID</t>
  </si>
  <si>
    <t>Ensembl Gene ID</t>
  </si>
  <si>
    <t>Gene Symbol</t>
  </si>
  <si>
    <t>Region Start</t>
  </si>
  <si>
    <t>Region End</t>
  </si>
  <si>
    <t>Chromosome Name</t>
  </si>
  <si>
    <t>Region</t>
  </si>
  <si>
    <t>RNA-seq id</t>
  </si>
  <si>
    <t>CD274 expression (log2)</t>
  </si>
  <si>
    <t>PDCD1LG2 expression (log2)</t>
  </si>
  <si>
    <t>SVMERGE258_1</t>
  </si>
  <si>
    <t>G</t>
  </si>
  <si>
    <t>]9:5590245]G</t>
  </si>
  <si>
    <t>649f2c20-5b50-40a8-a6fd-9a51f3d5b9df</t>
  </si>
  <si>
    <t>649f2c20-5b50-40a8-a6fd-9a51f3d5b9df_]9:5590245]G</t>
  </si>
  <si>
    <t>LUSC-US::8e6020a1-68df-4d57-ad4e-33acc0861fb3</t>
  </si>
  <si>
    <t>ENSG00000120217</t>
  </si>
  <si>
    <t>CD274</t>
  </si>
  <si>
    <t>0-20kb_upstr</t>
  </si>
  <si>
    <t>e6889ad6-caa9-429f-9123-0ff0c7ae195a</t>
  </si>
  <si>
    <t>SVMERGE125_1</t>
  </si>
  <si>
    <t>T</t>
  </si>
  <si>
    <t>]9:5471200]T</t>
  </si>
  <si>
    <t>9ddf2119-a222-4fa5-a9f3-0bec7eeea36b</t>
  </si>
  <si>
    <t>9ddf2119-a222-4fa5-a9f3-0bec7eeea36b_]9:5471200]T</t>
  </si>
  <si>
    <t>BRCA-US::88db1340-e4bf-451a-87c0-6e9168296f5e</t>
  </si>
  <si>
    <t>50674dde-30c1-4530-a164-381d5326e29c</t>
  </si>
  <si>
    <t>SVMERGE30_1</t>
  </si>
  <si>
    <t>C</t>
  </si>
  <si>
    <t>]9:5483910]C</t>
  </si>
  <si>
    <t>d4b80307-abbd-48bb-b52c-6dcd409699a2</t>
  </si>
  <si>
    <t>d4b80307-abbd-48bb-b52c-6dcd409699a2_]9:5483910]C</t>
  </si>
  <si>
    <t>HNSC-US::180036a2-3b56-405e-a1fe-d5932517b6c7</t>
  </si>
  <si>
    <t>8d810625-b9e3-4da7-98af-31f2f5174814</t>
  </si>
  <si>
    <t>SVMERGE69_1</t>
  </si>
  <si>
    <t>[9:36384112[A</t>
  </si>
  <si>
    <t>3e012b50-06d1-4120-971b-5e54139b00ee</t>
  </si>
  <si>
    <t>3e012b50-06d1-4120-971b-5e54139b00ee_[9:36384112[A</t>
  </si>
  <si>
    <t>MALY-DE::4120193</t>
  </si>
  <si>
    <t>ENSG00000197646</t>
  </si>
  <si>
    <t>PDCD1LG2</t>
  </si>
  <si>
    <t>68303bf3-e937-4e69-b8dc-b7d650c17a5f</t>
  </si>
  <si>
    <t>SVMERGE182_2</t>
  </si>
  <si>
    <t>G[5:62194362[</t>
  </si>
  <si>
    <t>42629ae0-9410-4fac-8df1-2c276467deb5</t>
  </si>
  <si>
    <t>42629ae0-9410-4fac-8df1-2c276467deb5_G[5:62194362[</t>
  </si>
  <si>
    <t>ESAD-UK::OCCAMS-RS-007</t>
  </si>
  <si>
    <t>---</t>
  </si>
  <si>
    <t>SVMERGE265_2</t>
  </si>
  <si>
    <t>C]5:62194419]</t>
  </si>
  <si>
    <t>42629ae0-9410-4fac-8df1-2c276467deb5_C]5:62194419]</t>
  </si>
  <si>
    <t>SVMERGE17_2</t>
  </si>
  <si>
    <t>]12:109042946]G</t>
  </si>
  <si>
    <t>61d941f1-87df-43af-8a29-b6809c809275</t>
  </si>
  <si>
    <t>61d941f1-87df-43af-8a29-b6809c809275_]12:109042946]G</t>
  </si>
  <si>
    <t>PRAD-CA::CPCG0353</t>
  </si>
  <si>
    <t>SVMERGE279_2</t>
  </si>
  <si>
    <t>G]2:76162064]</t>
  </si>
  <si>
    <t>7e584ff6-0b81-4f85-81da-b8117afee326</t>
  </si>
  <si>
    <t>7e584ff6-0b81-4f85-81da-b8117afee326_G]2:76162064]</t>
  </si>
  <si>
    <t>HNSC-US::8fc1f1be-d2d5-4b3a-9973-f4d964018beb</t>
  </si>
  <si>
    <t>75d5bb5b-ba86-4ce7-bfba-6e2e35ec1262</t>
  </si>
  <si>
    <t>SVMERGE1_1</t>
  </si>
  <si>
    <t>]9:5605761]T</t>
  </si>
  <si>
    <t>dbae3c4e-6d66-483a-a611-7285067bf85c</t>
  </si>
  <si>
    <t>dbae3c4e-6d66-483a-a611-7285067bf85c_]9:5605761]T</t>
  </si>
  <si>
    <t>MALY-DE::4161781</t>
  </si>
  <si>
    <t>ec70e564-6b44-46c4-aa2f-287fc57fa291</t>
  </si>
  <si>
    <t>SVMERGE71_2</t>
  </si>
  <si>
    <t>T]17:8871984]</t>
  </si>
  <si>
    <t>5c3def3a-b515-41f6-8157-681b963534e7</t>
  </si>
  <si>
    <t>5c3def3a-b515-41f6-8157-681b963534e7_T]17:8871984]</t>
  </si>
  <si>
    <t>MELA-AU::MELA-0184</t>
  </si>
  <si>
    <t>20-50kb upstr</t>
  </si>
  <si>
    <t>SVMERGE124_1</t>
  </si>
  <si>
    <t>A</t>
  </si>
  <si>
    <t>]9:5527346]A</t>
  </si>
  <si>
    <t>9ddf2119-a222-4fa5-a9f3-0bec7eeea36b_]9:5527346]A</t>
  </si>
  <si>
    <t>SVMERGE40_1</t>
  </si>
  <si>
    <t>G]9:29828483]</t>
  </si>
  <si>
    <t>c971ffa7-ce37-4138-b028-598a30478e25</t>
  </si>
  <si>
    <t>c971ffa7-ce37-4138-b028-598a30478e25_G]9:29828483]</t>
  </si>
  <si>
    <t>ESAD-UK::OCCAMS-RS-014</t>
  </si>
  <si>
    <t>SVMERGE21_1</t>
  </si>
  <si>
    <t>]9:5488664]A</t>
  </si>
  <si>
    <t>d4b80307-abbd-48bb-b52c-6dcd409699a2_]9:5488664]A</t>
  </si>
  <si>
    <t>SVMERGE12_1</t>
  </si>
  <si>
    <t>]9:5471751]C</t>
  </si>
  <si>
    <t>d4b80307-abbd-48bb-b52c-6dcd409699a2_]9:5471751]C</t>
  </si>
  <si>
    <t>SVMERGE39_2</t>
  </si>
  <si>
    <t>[9:3854750[C</t>
  </si>
  <si>
    <t>f6114c69-71a1-47d5-9b28-b0227b1872f7</t>
  </si>
  <si>
    <t>f6114c69-71a1-47d5-9b28-b0227b1872f7_[9:3854750[C</t>
  </si>
  <si>
    <t>BRCA-US::d8d7a6c2-6427-4f47-968c-6c3affba4617</t>
  </si>
  <si>
    <t>0307bd0b-b59a-4996-b89d-612e72652890</t>
  </si>
  <si>
    <t>SVMERGE14_2</t>
  </si>
  <si>
    <t>A]9:4547698]</t>
  </si>
  <si>
    <t>f6114c69-71a1-47d5-9b28-b0227b1872f7_A]9:4547698]</t>
  </si>
  <si>
    <t>SVMERGE529_2</t>
  </si>
  <si>
    <t>G]9:4549822]</t>
  </si>
  <si>
    <t>f6114c69-71a1-47d5-9b28-b0227b1872f7_G]9:4549822]</t>
  </si>
  <si>
    <t>SVMERGE35_2</t>
  </si>
  <si>
    <t>[6:106409567[C</t>
  </si>
  <si>
    <t>fc8130df-2211-cfcc-e040-11ac0d485dde</t>
  </si>
  <si>
    <t>fc8130df-2211-cfcc-e040-11ac0d485dde_[6:106409567[C</t>
  </si>
  <si>
    <t>BRCA-EU::CGP_donor_1333048</t>
  </si>
  <si>
    <t>SVMERGE9_1</t>
  </si>
  <si>
    <t>[X:1479293[T</t>
  </si>
  <si>
    <t>09cb8bc5-13ac-44ac-9b7d-6de143373570</t>
  </si>
  <si>
    <t>09cb8bc5-13ac-44ac-9b7d-6de143373570_[X:1479293[T</t>
  </si>
  <si>
    <t>PACA-CA::PCSI_0468</t>
  </si>
  <si>
    <t>C[9:5470819[</t>
  </si>
  <si>
    <t>0e7f46ca-6f5c-4538-b6d6-00af65d57fcf</t>
  </si>
  <si>
    <t>0e7f46ca-6f5c-4538-b6d6-00af65d57fcf_C[9:5470819[</t>
  </si>
  <si>
    <t>MALY-DE::4199714</t>
  </si>
  <si>
    <t>bf3c3e52-0191-4714-a7fc-3c9ca9ff3332</t>
  </si>
  <si>
    <t>SVMERGE12_2</t>
  </si>
  <si>
    <t>]9:5469990]C</t>
  </si>
  <si>
    <t>0e7f46ca-6f5c-4538-b6d6-00af65d57fcf_]9:5469990]C</t>
  </si>
  <si>
    <t>SVMERGE566_2</t>
  </si>
  <si>
    <t>A[9:5377964[</t>
  </si>
  <si>
    <t>14c5b81d-da49-4db1-9834-77711c2b1d38</t>
  </si>
  <si>
    <t>14c5b81d-da49-4db1-9834-77711c2b1d38_A[9:5377964[</t>
  </si>
  <si>
    <t>READ-US::8feb0e8f-d09b-437d-8651-0cdecfe776bf</t>
  </si>
  <si>
    <t>537507f7-d639-44b5-8725-2390fca5f6c1</t>
  </si>
  <si>
    <t>SVMERGE49_1</t>
  </si>
  <si>
    <t>[9:5514079[G</t>
  </si>
  <si>
    <t>172c9864-c26d-4e9b-947a-e8ce761e996d</t>
  </si>
  <si>
    <t>172c9864-c26d-4e9b-947a-e8ce761e996d_[9:5514079[G</t>
  </si>
  <si>
    <t>STAD-US::b2e2d35c-7a79-4165-97a5-82d5c37d94f2</t>
  </si>
  <si>
    <t>06dbb69c-390b-4174-859b-c1e20380b483</t>
  </si>
  <si>
    <t>SVMERGE75_2</t>
  </si>
  <si>
    <t>[9:3211320[C</t>
  </si>
  <si>
    <t>172c9864-c26d-4e9b-947a-e8ce761e996d_[9:3211320[C</t>
  </si>
  <si>
    <t>SVMERGE41_1</t>
  </si>
  <si>
    <t>C[9:5512507[</t>
  </si>
  <si>
    <t>172c9864-c26d-4e9b-947a-e8ce761e996d_C[9:5512507[</t>
  </si>
  <si>
    <t>SVMERGE69_2</t>
  </si>
  <si>
    <t>A[9:3212592[</t>
  </si>
  <si>
    <t>172c9864-c26d-4e9b-947a-e8ce761e996d_A[9:3212592[</t>
  </si>
  <si>
    <t>SVMERGE65_1</t>
  </si>
  <si>
    <t>A]9:5514777]</t>
  </si>
  <si>
    <t>172c9864-c26d-4e9b-947a-e8ce761e996d_A]9:5514777]</t>
  </si>
  <si>
    <t>SVMERGE55_2</t>
  </si>
  <si>
    <t>]9:3212254]G</t>
  </si>
  <si>
    <t>172c9864-c26d-4e9b-947a-e8ce761e996d_]9:3212254]G</t>
  </si>
  <si>
    <t>SVMERGE17_1</t>
  </si>
  <si>
    <t>TGCATAATGAAGAGAGAAAGCAAAAGTAGAAGAAAGTTGAGAGAAAAGGAATCAA]9:5514199]</t>
  </si>
  <si>
    <t>172c9864-c26d-4e9b-947a-e8ce761e996d_TGCATAATGAAGAGAGAAAGCAAAAGTAGAAGAAAGTTGAGAGAAAAGGAATCAA]9:5514199]</t>
  </si>
  <si>
    <t>SVMERGE78_2</t>
  </si>
  <si>
    <t>G]9:3211457]</t>
  </si>
  <si>
    <t>172c9864-c26d-4e9b-947a-e8ce761e996d_G]9:3211457]</t>
  </si>
  <si>
    <t>SVMERGE8_1</t>
  </si>
  <si>
    <t>T]9:5512509]</t>
  </si>
  <si>
    <t>172c9864-c26d-4e9b-947a-e8ce761e996d_T]9:5512509]</t>
  </si>
  <si>
    <t>SVMERGE24_1</t>
  </si>
  <si>
    <t>A[9:6682370[</t>
  </si>
  <si>
    <t>461df2ae-fcf1-4b93-be0a-c14954fe7c42</t>
  </si>
  <si>
    <t>461df2ae-fcf1-4b93-be0a-c14954fe7c42_A[9:6682370[</t>
  </si>
  <si>
    <t>MALY-DE::4193638</t>
  </si>
  <si>
    <t>6377a22a-77ff-4560-a5e3-97a4f93e6302</t>
  </si>
  <si>
    <t>SVMERGE295_2</t>
  </si>
  <si>
    <t>[17:21315457[T</t>
  </si>
  <si>
    <t>5c3def3a-b515-41f6-8157-681b963534e7_[17:21315457[T</t>
  </si>
  <si>
    <t>SVMERGE121_2</t>
  </si>
  <si>
    <t>GCAGAGATCGCGCCATTGCACTCCAGCCTGGGTGACAGAC[17:461860[</t>
  </si>
  <si>
    <t>5c3def3a-b515-41f6-8157-681b963534e7_GCAGAGATCGCGCCATTGCACTCCAGCCTGGGTGACAGAC[17:461860[</t>
  </si>
  <si>
    <t>SVMERGE202_2</t>
  </si>
  <si>
    <t>]17:19449239]T</t>
  </si>
  <si>
    <t>5c3def3a-b515-41f6-8157-681b963534e7_]17:19449239]T</t>
  </si>
  <si>
    <t>SVMERGE172_2</t>
  </si>
  <si>
    <t>]17:18798009]ATT</t>
  </si>
  <si>
    <t>5c3def3a-b515-41f6-8157-681b963534e7_]17:18798009]ATT</t>
  </si>
  <si>
    <t>SVMERGE114_2</t>
  </si>
  <si>
    <t>T]17:9010657]</t>
  </si>
  <si>
    <t>5c3def3a-b515-41f6-8157-681b963534e7_T]17:9010657]</t>
  </si>
  <si>
    <t>SVMERGE237_1</t>
  </si>
  <si>
    <t>[9:5489805[C</t>
  </si>
  <si>
    <t>7ac0b303-d685-4fa5-bfec-34d2ba1dbc8e</t>
  </si>
  <si>
    <t>7ac0b303-d685-4fa5-bfec-34d2ba1dbc8e_[9:5489805[C</t>
  </si>
  <si>
    <t>LUSC-US::e6b72c24-1607-43b9-8b8a-7bf83eea5895</t>
  </si>
  <si>
    <t>adfbf8b6-405d-4887-b363-d130e20b70ef</t>
  </si>
  <si>
    <t>SVMERGE237_2</t>
  </si>
  <si>
    <t>[9:5484567[A</t>
  </si>
  <si>
    <t>7ac0b303-d685-4fa5-bfec-34d2ba1dbc8e_[9:5484567[A</t>
  </si>
  <si>
    <t>SVMERGE125_2</t>
  </si>
  <si>
    <t>T[9:5434753[</t>
  </si>
  <si>
    <t>9ddf2119-a222-4fa5-a9f3-0bec7eeea36b_T[9:5434753[</t>
  </si>
  <si>
    <t>C[9:5429333[</t>
  </si>
  <si>
    <t>d4b80307-abbd-48bb-b52c-6dcd409699a2_C[9:5429333[</t>
  </si>
  <si>
    <t>SVMERGE32_2</t>
  </si>
  <si>
    <t>]9:5388579]T</t>
  </si>
  <si>
    <t>d4b80307-abbd-48bb-b52c-6dcd409699a2_]9:5388579]T</t>
  </si>
  <si>
    <t>SVMERGE30_2</t>
  </si>
  <si>
    <t>T[9:5437784[</t>
  </si>
  <si>
    <t>d4b80307-abbd-48bb-b52c-6dcd409699a2_T[9:5437784[</t>
  </si>
  <si>
    <t>SVMERGE21_2</t>
  </si>
  <si>
    <t>T[9:5426045[</t>
  </si>
  <si>
    <t>d4b80307-abbd-48bb-b52c-6dcd409699a2_T[9:5426045[</t>
  </si>
  <si>
    <t>C[14:75994986[</t>
  </si>
  <si>
    <t>db650eff-4e2c-4ce3-9124-7697b6e03359</t>
  </si>
  <si>
    <t>db650eff-4e2c-4ce3-9124-7697b6e03359_C[14:75994986[</t>
  </si>
  <si>
    <t>SARC-US::6201394f-b70e-4f14-9519-ff9d5f06eb09</t>
  </si>
  <si>
    <t>4412ca3b-518d-4fe2-bd0b-a1bb5ff910c1</t>
  </si>
  <si>
    <t>0-20kb downstream</t>
  </si>
  <si>
    <t>]1:165097763]T</t>
  </si>
  <si>
    <t>00508f2b-36bf-44fc-b66b-97e1f3e40bfa</t>
  </si>
  <si>
    <t>00508f2b-36bf-44fc-b66b-97e1f3e40bfa_]1:165097763]T</t>
  </si>
  <si>
    <t>PAEN-AU::ICGC_0498</t>
  </si>
  <si>
    <t>SVMERGE241_1</t>
  </si>
  <si>
    <t>[9:5594163[G</t>
  </si>
  <si>
    <t>45e16b70-c3ec-493e-86d1-505ffdf5056c</t>
  </si>
  <si>
    <t>45e16b70-c3ec-493e-86d1-505ffdf5056c_[9:5594163[G</t>
  </si>
  <si>
    <t>LUSC-US::b913d254-8307-4b8a-8313-d978e32bb38f</t>
  </si>
  <si>
    <t>9a76d668-932a-47cd-a8c0-5840641e1aea</t>
  </si>
  <si>
    <t>SVMERGE26_1</t>
  </si>
  <si>
    <t>]9:6628109]A</t>
  </si>
  <si>
    <t>5b560f4c-d2a3-43fa-b394-abef78bdefc1</t>
  </si>
  <si>
    <t>5b560f4c-d2a3-43fa-b394-abef78bdefc1_]9:6628109]A</t>
  </si>
  <si>
    <t>OV-AU::AOCS-115</t>
  </si>
  <si>
    <t>73dc0427-548d-49c4-ac22-bd127db791a3</t>
  </si>
  <si>
    <t>SVMERGE258_2</t>
  </si>
  <si>
    <t>A[9:5449709[</t>
  </si>
  <si>
    <t>649f2c20-5b50-40a8-a6fd-9a51f3d5b9df_A[9:5449709[</t>
  </si>
  <si>
    <t>SVMERGE86_2</t>
  </si>
  <si>
    <t>G[9:5524756[</t>
  </si>
  <si>
    <t>692dfa4f-45e5-4183-b5da-6650a1fbcabd</t>
  </si>
  <si>
    <t>692dfa4f-45e5-4183-b5da-6650a1fbcabd_G[9:5524756[</t>
  </si>
  <si>
    <t>LUSC-US::7d3e77cc-9603-4722-8e39-1912b678871b</t>
  </si>
  <si>
    <t>3647c517-acfa-439c-85a2-e03a305b8ce1</t>
  </si>
  <si>
    <t>SVMERGE131_1</t>
  </si>
  <si>
    <t>A]9:5588104]</t>
  </si>
  <si>
    <t>7ac0b303-d685-4fa5-bfec-34d2ba1dbc8e_A]9:5588104]</t>
  </si>
  <si>
    <t>SVMERGE131_2</t>
  </si>
  <si>
    <t>G]9:5582433]</t>
  </si>
  <si>
    <t>7ac0b303-d685-4fa5-bfec-34d2ba1dbc8e_G]9:5582433]</t>
  </si>
  <si>
    <t>SVMERGE252_1</t>
  </si>
  <si>
    <t>T]9:5590645]</t>
  </si>
  <si>
    <t>7ac0b303-d685-4fa5-bfec-34d2ba1dbc8e_T]9:5590645]</t>
  </si>
  <si>
    <t>SVMERGE252_2</t>
  </si>
  <si>
    <t>G]9:5588981]</t>
  </si>
  <si>
    <t>7ac0b303-d685-4fa5-bfec-34d2ba1dbc8e_G]9:5588981]</t>
  </si>
  <si>
    <t>SVMERGE25_1</t>
  </si>
  <si>
    <t>]9:5590545]C</t>
  </si>
  <si>
    <t>a2ee5dde-4342-4e78-88c5-3c9a8e10cbf5</t>
  </si>
  <si>
    <t>a2ee5dde-4342-4e78-88c5-3c9a8e10cbf5_]9:5590545]C</t>
  </si>
  <si>
    <t>STAD-US::c6316fb5-99a7-4adf-832f-dce44ddcd3aa</t>
  </si>
  <si>
    <t>52739598-8083-45b3-b89e-4d841cb15d7a</t>
  </si>
  <si>
    <t>SVMERGE25_2</t>
  </si>
  <si>
    <t>A[9:5586857[</t>
  </si>
  <si>
    <t>a2ee5dde-4342-4e78-88c5-3c9a8e10cbf5_A[9:5586857[</t>
  </si>
  <si>
    <t>]10:23415742]T</t>
  </si>
  <si>
    <t>ec399861-7a56-4ffd-8619-700b6e3a4367</t>
  </si>
  <si>
    <t>ec399861-7a56-4ffd-8619-700b6e3a4367_]10:23415742]T</t>
  </si>
  <si>
    <t>BTCA-SG::BTCA_donor_R149</t>
  </si>
  <si>
    <t>SVMERGE24_2</t>
  </si>
  <si>
    <t>T[10:23368432[</t>
  </si>
  <si>
    <t>ec399861-7a56-4ffd-8619-700b6e3a4367_T[10:23368432[</t>
  </si>
  <si>
    <t>SVMERGE929_1</t>
  </si>
  <si>
    <t>]9:7901887]C</t>
  </si>
  <si>
    <t>f9dc999f-6dde-448d-9cf1-2897ddcf7b0b</t>
  </si>
  <si>
    <t>f9dc999f-6dde-448d-9cf1-2897ddcf7b0b_]9:7901887]C</t>
  </si>
  <si>
    <t>MALY-DE::4145528</t>
  </si>
  <si>
    <t>1bfffce2-551a-4d94-b774-de4cf7e15af5</t>
  </si>
  <si>
    <t>gene body</t>
  </si>
  <si>
    <t>SVMERGE8_2</t>
  </si>
  <si>
    <t>[9:5368684[A</t>
  </si>
  <si>
    <t>d4b80307-abbd-48bb-b52c-6dcd409699a2_[9:5368684[A</t>
  </si>
  <si>
    <t>SVMERGE45_2</t>
  </si>
  <si>
    <t>G]9:5388145]</t>
  </si>
  <si>
    <t>d4b80307-abbd-48bb-b52c-6dcd409699a2_G]9:5388145]</t>
  </si>
  <si>
    <t>SVMERGE41_2</t>
  </si>
  <si>
    <t>]9:5468597]A</t>
  </si>
  <si>
    <t>172c9864-c26d-4e9b-947a-e8ce761e996d_]9:5468597]A</t>
  </si>
  <si>
    <t>SVMERGE20_2</t>
  </si>
  <si>
    <t>]9:3212514]C</t>
  </si>
  <si>
    <t>172c9864-c26d-4e9b-947a-e8ce761e996d_]9:3212514]C</t>
  </si>
  <si>
    <t>C]9:5471595]</t>
  </si>
  <si>
    <t>172c9864-c26d-4e9b-947a-e8ce761e996d_C]9:5471595]</t>
  </si>
  <si>
    <t>SVMERGE52_1</t>
  </si>
  <si>
    <t>C[9:5514204[</t>
  </si>
  <si>
    <t>172c9864-c26d-4e9b-947a-e8ce761e996d_C[9:5514204[</t>
  </si>
  <si>
    <t>SVMERGE49_2</t>
  </si>
  <si>
    <t>[9:5468579[A</t>
  </si>
  <si>
    <t>172c9864-c26d-4e9b-947a-e8ce761e996d_[9:5468579[A</t>
  </si>
  <si>
    <t>GGCATAATGAAGAGAGAAAGCAAAAGTAGAAGAAAGTTGAGAGAAAAGGAATCAA]9:5471190]</t>
  </si>
  <si>
    <t>172c9864-c26d-4e9b-947a-e8ce761e996d_GGCATAATGAAGAGAGAAAGCAAAAGTAGAAGAAAGTTGAGAGAAAAGGAATCAA]9:5471190]</t>
  </si>
  <si>
    <t>SVMERGE68_2</t>
  </si>
  <si>
    <t>G[9:3210824[</t>
  </si>
  <si>
    <t>172c9864-c26d-4e9b-947a-e8ce761e996d_G[9:3210824[</t>
  </si>
  <si>
    <t>SVMERGE52_2</t>
  </si>
  <si>
    <t>]9:5512810]C</t>
  </si>
  <si>
    <t>172c9864-c26d-4e9b-947a-e8ce761e996d_]9:5512810]C</t>
  </si>
  <si>
    <t>SVMERGE76_2</t>
  </si>
  <si>
    <t>C]9:3212305]</t>
  </si>
  <si>
    <t>172c9864-c26d-4e9b-947a-e8ce761e996d_C]9:3212305]</t>
  </si>
  <si>
    <t>SVMERGE65_2</t>
  </si>
  <si>
    <t>A]9:5468995]</t>
  </si>
  <si>
    <t>172c9864-c26d-4e9b-947a-e8ce761e996d_A]9:5468995]</t>
  </si>
  <si>
    <t>SVMERGE29_2</t>
  </si>
  <si>
    <t>G[9:3211544[</t>
  </si>
  <si>
    <t>172c9864-c26d-4e9b-947a-e8ce761e996d_G[9:3211544[</t>
  </si>
  <si>
    <t>SVMERGE61_1</t>
  </si>
  <si>
    <t>C[9:28083592[</t>
  </si>
  <si>
    <t>3e012b50-06d1-4120-971b-5e54139b00ee_C[9:28083592[</t>
  </si>
  <si>
    <t>SVMERGE7_2</t>
  </si>
  <si>
    <t>]9:4502048]T</t>
  </si>
  <si>
    <t>4255582e-c622-11e3-bf01-24c6515278c0</t>
  </si>
  <si>
    <t>4255582e-c622-11e3-bf01-24c6515278c0_]9:4502048]T</t>
  </si>
  <si>
    <t>LIRI-JP::RK020</t>
  </si>
  <si>
    <t>8fb7cc10-ddb8-11e4-ad8f-5ed8e2d07381</t>
  </si>
  <si>
    <t>SVMERGE262_1</t>
  </si>
  <si>
    <t>]9:5591658]G</t>
  </si>
  <si>
    <t>45e16b70-c3ec-493e-86d1-505ffdf5056c_]9:5591658]G</t>
  </si>
  <si>
    <t>SVMERGE424_1</t>
  </si>
  <si>
    <t>]9:5591660]C</t>
  </si>
  <si>
    <t>45e16b70-c3ec-493e-86d1-505ffdf5056c_]9:5591660]C</t>
  </si>
  <si>
    <t>[10:565929[A</t>
  </si>
  <si>
    <t>5b560f4c-d2a3-43fa-b394-abef78bdefc1_[10:565929[A</t>
  </si>
  <si>
    <t>SVMERGE316_1</t>
  </si>
  <si>
    <t>[9:6967129[TTTAA</t>
  </si>
  <si>
    <t>5c3def3a-b515-41f6-8157-681b963534e7_[9:6967129[TTTAA</t>
  </si>
  <si>
    <t>SVMERGE332_2</t>
  </si>
  <si>
    <t>[17:4172604[T</t>
  </si>
  <si>
    <t>5c3def3a-b515-41f6-8157-681b963534e7_[17:4172604[T</t>
  </si>
  <si>
    <t>SVMERGE311_1</t>
  </si>
  <si>
    <t>T[9:6960435[</t>
  </si>
  <si>
    <t>5c3def3a-b515-41f6-8157-681b963534e7_T[9:6960435[</t>
  </si>
  <si>
    <t>SVMERGE192_2</t>
  </si>
  <si>
    <t>C]9:4091646]</t>
  </si>
  <si>
    <t>5c3def3a-b515-41f6-8157-681b963534e7_C]9:4091646]</t>
  </si>
  <si>
    <t>SVMERGE86_1</t>
  </si>
  <si>
    <t>]9:5589288]T</t>
  </si>
  <si>
    <t>692dfa4f-45e5-4183-b5da-6650a1fbcabd_]9:5589288]T</t>
  </si>
  <si>
    <t>SVMERGE93_1</t>
  </si>
  <si>
    <t>]9:6324215]A</t>
  </si>
  <si>
    <t>7ac0b303-d685-4fa5-bfec-34d2ba1dbc8e_]9:6324215]A</t>
  </si>
  <si>
    <t>SVMERGE124_2</t>
  </si>
  <si>
    <t>G[9:5429410[</t>
  </si>
  <si>
    <t>9ddf2119-a222-4fa5-a9f3-0bec7eeea36b_G[9:5429410[</t>
  </si>
  <si>
    <t>SVMERGE410_1</t>
  </si>
  <si>
    <t>T[9:5654615[</t>
  </si>
  <si>
    <t>a92023de-5c97-4bf2-aa3c-0e768d7c5ece</t>
  </si>
  <si>
    <t>a92023de-5c97-4bf2-aa3c-0e768d7c5ece_T[9:5654615[</t>
  </si>
  <si>
    <t>ESAD-UK::OCCAMS-RS-047</t>
  </si>
  <si>
    <t>SVMERGE692_1</t>
  </si>
  <si>
    <t>]9:5595058]T</t>
  </si>
  <si>
    <t>f9dc999f-6dde-448d-9cf1-2897ddcf7b0b_]9:5595058]T</t>
  </si>
  <si>
    <t>SVMERGE566_1</t>
  </si>
  <si>
    <t>]9:5467828]C</t>
  </si>
  <si>
    <t>14c5b81d-da49-4db1-9834-77711c2b1d38_]9:5467828]C</t>
  </si>
  <si>
    <t>50-100kb upstream</t>
  </si>
  <si>
    <t>SVMERGE42_2</t>
  </si>
  <si>
    <t>]9:4372974]G</t>
  </si>
  <si>
    <t>172c9864-c26d-4e9b-947a-e8ce761e996d_]9:4372974]G</t>
  </si>
  <si>
    <t>]9:6752319]G</t>
  </si>
  <si>
    <t>461df2ae-fcf1-4b93-be0a-c14954fe7c42_]9:6752319]G</t>
  </si>
  <si>
    <t>SVMERGE215_2</t>
  </si>
  <si>
    <t>]17:8827693]G</t>
  </si>
  <si>
    <t>5c3def3a-b515-41f6-8157-681b963534e7_]17:8827693]G</t>
  </si>
  <si>
    <t>[9:5453306[A</t>
  </si>
  <si>
    <t>d4b80307-abbd-48bb-b52c-6dcd409699a2_[9:5453306[A</t>
  </si>
  <si>
    <t>SVMERGE4_2</t>
  </si>
  <si>
    <t>]4:141582634]A</t>
  </si>
  <si>
    <t>d4b80307-abbd-48bb-b52c-6dcd409699a2_]4:141582634]A</t>
  </si>
  <si>
    <t>SVMERGE40_2</t>
  </si>
  <si>
    <t>]4:141582648]G</t>
  </si>
  <si>
    <t>d4b80307-abbd-48bb-b52c-6dcd409699a2_]4:141582648]G</t>
  </si>
  <si>
    <t>SVMERGE45_1</t>
  </si>
  <si>
    <t>A]9:5453544]</t>
  </si>
  <si>
    <t>d4b80307-abbd-48bb-b52c-6dcd409699a2_A]9:5453544]</t>
  </si>
  <si>
    <t>SVMERGE32_1</t>
  </si>
  <si>
    <t>T[9:5474599[</t>
  </si>
  <si>
    <t>d4b80307-abbd-48bb-b52c-6dcd409699a2_T[9:5474599[</t>
  </si>
  <si>
    <t>CD274 amp</t>
  </si>
  <si>
    <t>PDCD1LG2 amp</t>
  </si>
  <si>
    <t>lymphoma</t>
  </si>
  <si>
    <t>colorectal</t>
  </si>
  <si>
    <t>stomach</t>
  </si>
  <si>
    <t>head/neck</t>
  </si>
  <si>
    <t>sarcoma</t>
  </si>
  <si>
    <t>liver-biliary</t>
  </si>
  <si>
    <t>lung</t>
  </si>
  <si>
    <t>ovary</t>
  </si>
  <si>
    <t>breast</t>
  </si>
  <si>
    <t>TCGA-85-8277</t>
  </si>
  <si>
    <t>TCGA-EW-A1PB</t>
  </si>
  <si>
    <t>TCGA-CV-5443</t>
  </si>
  <si>
    <t>NA</t>
  </si>
  <si>
    <t>TCGA-CV-5973</t>
  </si>
  <si>
    <t>TCGA-A8-A08B</t>
  </si>
  <si>
    <t>TCGA-F5-6814</t>
  </si>
  <si>
    <t>TCGA-FP-7998</t>
  </si>
  <si>
    <t>TCGA-66-2759</t>
  </si>
  <si>
    <t>TCGA-DX-A3U6</t>
  </si>
  <si>
    <t>TCGA-66-2766</t>
  </si>
  <si>
    <t>TCGA-34-2596</t>
  </si>
  <si>
    <t>TCGA-HU-8608</t>
  </si>
  <si>
    <t>sample with RNF38-&gt;PDCD1LG2 fusion</t>
  </si>
  <si>
    <t>Region - PDCD1LG2</t>
  </si>
  <si>
    <t>Region - CD274</t>
  </si>
  <si>
    <t>CD274]9:5471200]T</t>
  </si>
  <si>
    <t>CD274]9:5483910]C</t>
  </si>
  <si>
    <t>PDCD1LG2[9:36384112[A</t>
  </si>
  <si>
    <t>PDCD1LG2G[5:62194362[</t>
  </si>
  <si>
    <t>PDCD1LG2C]5:62194419]</t>
  </si>
  <si>
    <t>PDCD1LG2]12:109042946]G</t>
  </si>
  <si>
    <t>PDCD1LG2G]2:76162064]</t>
  </si>
  <si>
    <t>PDCD1LG2]9:5605761]T</t>
  </si>
  <si>
    <t>CD274T]17:8871984]</t>
  </si>
  <si>
    <t>CD274]9:5527346]A</t>
  </si>
  <si>
    <t>CD274G]9:29828483]</t>
  </si>
  <si>
    <t>CD274]9:5488664]A</t>
  </si>
  <si>
    <t>CD274]9:5471751]C</t>
  </si>
  <si>
    <t>CD274[9:3854750[C</t>
  </si>
  <si>
    <t>CD274A]9:4547698]</t>
  </si>
  <si>
    <t>CD274G]9:4549822]</t>
  </si>
  <si>
    <t>CD274[6:106409567[C</t>
  </si>
  <si>
    <t>PDCD1LG2[X:1479293[T</t>
  </si>
  <si>
    <t>PDCD1LG2C[9:5470819[</t>
  </si>
  <si>
    <t>PDCD1LG2]9:5469990]C</t>
  </si>
  <si>
    <t>PDCD1LG2A[9:5377964[</t>
  </si>
  <si>
    <t>PDCD1LG2[9:5514079[G</t>
  </si>
  <si>
    <t>PDCD1LG2[9:3211320[C</t>
  </si>
  <si>
    <t>PDCD1LG2C[9:5512507[</t>
  </si>
  <si>
    <t>PDCD1LG2A[9:3212592[</t>
  </si>
  <si>
    <t>PDCD1LG2A]9:5514777]</t>
  </si>
  <si>
    <t>PDCD1LG2]9:3212254]G</t>
  </si>
  <si>
    <t>PDCD1LG2TGCATAATGAAGAGAGAAAGCAAAAGTAGAAGAAAGTTGAGAGAAAAGGAATCAA]9:5514199]</t>
  </si>
  <si>
    <t>PDCD1LG2G]9:3211457]</t>
  </si>
  <si>
    <t>PDCD1LG2T]9:5512509]</t>
  </si>
  <si>
    <t>PDCD1LG2A[9:6682370[</t>
  </si>
  <si>
    <t>PDCD1LG2[17:21315457[T</t>
  </si>
  <si>
    <t>PDCD1LG2GCAGAGATCGCGCCATTGCACTCCAGCCTGGGTGACAGAC[17:461860[</t>
  </si>
  <si>
    <t>PDCD1LG2]17:19449239]T</t>
  </si>
  <si>
    <t>PDCD1LG2]17:18798009]ATT</t>
  </si>
  <si>
    <t>PDCD1LG2T]17:9010657]</t>
  </si>
  <si>
    <t>PDCD1LG2[9:5489805[C</t>
  </si>
  <si>
    <t>PDCD1LG2[9:5484567[A</t>
  </si>
  <si>
    <t>PDCD1LG2T[9:5434753[</t>
  </si>
  <si>
    <t>PDCD1LG2C[9:5429333[</t>
  </si>
  <si>
    <t>PDCD1LG2]9:5388579]T</t>
  </si>
  <si>
    <t>PDCD1LG2T[9:5437784[</t>
  </si>
  <si>
    <t>PDCD1LG2T[9:5426045[</t>
  </si>
  <si>
    <t>PDCD1LG2C[14:75994986[</t>
  </si>
  <si>
    <t>CD274[X:1479293[T</t>
  </si>
  <si>
    <t>CD274]9:5469990]C</t>
  </si>
  <si>
    <t>CD274]9:3212254]G</t>
  </si>
  <si>
    <t>CD274TGCATAATGAAGAGAGAAAGCAAAAGTAGAAGAAAGTTGAGAGAAAAGGAATCAA]9:5514199]</t>
  </si>
  <si>
    <t>CD274G]9:3211457]</t>
  </si>
  <si>
    <t>CD274T]9:5512509]</t>
  </si>
  <si>
    <t>CD274]17:18798009]ATT</t>
  </si>
  <si>
    <t>CD274T]17:9010657]</t>
  </si>
  <si>
    <t>CD274[9:5489805[C</t>
  </si>
  <si>
    <t>CD274[9:5484567[A</t>
  </si>
  <si>
    <t>CD274T[9:5434753[</t>
  </si>
  <si>
    <t>CD274C[9:5429333[</t>
  </si>
  <si>
    <t>CD274]9:5388579]T</t>
  </si>
  <si>
    <t>CD274T[9:5437784[</t>
  </si>
  <si>
    <t>CD274T[9:5426045[</t>
  </si>
  <si>
    <t>PDCD1LG2]1:165097763]T</t>
  </si>
  <si>
    <t>PDCD1LG2[9:5594163[G</t>
  </si>
  <si>
    <t>PDCD1LG2]9:6628109]A</t>
  </si>
  <si>
    <t>PDCD1LG2A[9:5449709[</t>
  </si>
  <si>
    <t>PDCD1LG2G[9:5524756[</t>
  </si>
  <si>
    <t>PDCD1LG2A]9:5588104]</t>
  </si>
  <si>
    <t>PDCD1LG2G]9:5582433]</t>
  </si>
  <si>
    <t>PDCD1LG2T]9:5590645]</t>
  </si>
  <si>
    <t>PDCD1LG2G]9:5588981]</t>
  </si>
  <si>
    <t>PDCD1LG2]9:5590545]C</t>
  </si>
  <si>
    <t>PDCD1LG2A[9:5586857[</t>
  </si>
  <si>
    <t>PDCD1LG2]10:23415742]T</t>
  </si>
  <si>
    <t>PDCD1LG2T[10:23368432[</t>
  </si>
  <si>
    <t>PDCD1LG2]9:7901887]C</t>
  </si>
  <si>
    <t>CD274C[9:5470819[</t>
  </si>
  <si>
    <t>CD274A[9:5377964[</t>
  </si>
  <si>
    <t>CD274[9:5514079[G</t>
  </si>
  <si>
    <t>CD274[9:3211320[C</t>
  </si>
  <si>
    <t>CD274C[9:5512507[</t>
  </si>
  <si>
    <t>CD274A[9:3212592[</t>
  </si>
  <si>
    <t>CD274A]9:5514777]</t>
  </si>
  <si>
    <t>CD274A[9:6682370[</t>
  </si>
  <si>
    <t>CD274[17:21315457[T</t>
  </si>
  <si>
    <t>CD274GCAGAGATCGCGCCATTGCACTCCAGCCTGGGTGACAGAC[17:461860[</t>
  </si>
  <si>
    <t>CD274]17:19449239]T</t>
  </si>
  <si>
    <t>CD274[9:5368684[A</t>
  </si>
  <si>
    <t>CD274G]9:5388145]</t>
  </si>
  <si>
    <t>CD274C[14:75994986[</t>
  </si>
  <si>
    <t>PDCD1LG2]9:5468597]A</t>
  </si>
  <si>
    <t>PDCD1LG2]9:3212514]C</t>
  </si>
  <si>
    <t>PDCD1LG2C]9:5471595]</t>
  </si>
  <si>
    <t>PDCD1LG2C[9:5514204[</t>
  </si>
  <si>
    <t>PDCD1LG2[9:5468579[A</t>
  </si>
  <si>
    <t>PDCD1LG2GGCATAATGAAGAGAGAAAGCAAAAGTAGAAGAAAGTTGAGAGAAAAGGAATCAA]9:5471190]</t>
  </si>
  <si>
    <t>PDCD1LG2G[9:3210824[</t>
  </si>
  <si>
    <t>PDCD1LG2]9:5512810]C</t>
  </si>
  <si>
    <t>PDCD1LG2C]9:3212305]</t>
  </si>
  <si>
    <t>PDCD1LG2A]9:5468995]</t>
  </si>
  <si>
    <t>PDCD1LG2G[9:3211544[</t>
  </si>
  <si>
    <t>PDCD1LG2C[9:28083592[</t>
  </si>
  <si>
    <t>PDCD1LG2]9:4502048]T</t>
  </si>
  <si>
    <t>PDCD1LG2]9:5591658]G</t>
  </si>
  <si>
    <t>PDCD1LG2]9:5591660]C</t>
  </si>
  <si>
    <t>PDCD1LG2[10:565929[A</t>
  </si>
  <si>
    <t>PDCD1LG2[9:6967129[TTTAA</t>
  </si>
  <si>
    <t>PDCD1LG2[17:4172604[T</t>
  </si>
  <si>
    <t>PDCD1LG2T[9:6960435[</t>
  </si>
  <si>
    <t>PDCD1LG2C]9:4091646]</t>
  </si>
  <si>
    <t>PDCD1LG2]9:5589288]T</t>
  </si>
  <si>
    <t>PDCD1LG2]9:6324215]A</t>
  </si>
  <si>
    <t>PDCD1LG2G[9:5429410[</t>
  </si>
  <si>
    <t>PDCD1LG2T[9:5654615[</t>
  </si>
  <si>
    <t>PDCD1LG2]9:5595058]T</t>
  </si>
  <si>
    <t>CD274]9:5467828]C</t>
  </si>
  <si>
    <t>CD274]9:4372974]G</t>
  </si>
  <si>
    <t>CD274]9:6752319]G</t>
  </si>
  <si>
    <t>CD274]17:8827693]G</t>
  </si>
  <si>
    <t>CD274[9:5453306[A</t>
  </si>
  <si>
    <t>CD274]4:141582634]A</t>
  </si>
  <si>
    <t>CD274]4:141582648]G</t>
  </si>
  <si>
    <t>CD274A]9:5453544]</t>
  </si>
  <si>
    <t>CD274T[9:5474599[</t>
  </si>
  <si>
    <t>PDCD1LG2T]17:8871984]</t>
  </si>
  <si>
    <t>PDCD1LG2]9:5590245]G</t>
  </si>
  <si>
    <t>PDCD1LG2]9:5527346]A</t>
  </si>
  <si>
    <t>PDCD1LG2]9:5471200]T</t>
  </si>
  <si>
    <t>PDCD1LG2]9:5488664]A</t>
  </si>
  <si>
    <t>PDCD1LG2]9:5471751]C</t>
  </si>
  <si>
    <t>PDCD1LG2]9:5483910]C</t>
  </si>
  <si>
    <t>PDCD1LG2[9:5368684[A</t>
  </si>
  <si>
    <t>PDCD1LG2G]9:5388145]</t>
  </si>
  <si>
    <t>PDCD1LG2[9:3854750[C</t>
  </si>
  <si>
    <t>PDCD1LG2A]9:4547698]</t>
  </si>
  <si>
    <t>PDCD1LG2G]9:4549822]</t>
  </si>
  <si>
    <t>PDCD1LG2[6:106409567[C</t>
  </si>
  <si>
    <t>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</si>
</sst>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>
      <alignment horizontal="center" wrapText="1"/>
    </xf>
    <xf numFmtId="0" fontId="2" fillId="0" borderId="0">
      <alignment horizontal="left"/>
    </xf>
    <xf numFmtId="0" fontId="2" fillId="0" borderId="0">
      <alignment horizontal="right"/>
    </xf>
    <xf numFmtId="0" fontId="3" fillId="0" borderId="0">
      <alignment horizontal="center" wrapText="1"/>
    </xf>
    <xf numFmtId="0" fontId="3" fillId="0" borderId="0">
      <alignment horizontal="left"/>
    </xf>
    <xf numFmtId="0" fontId="3" fillId="0" borderId="0"/>
    <xf numFmtId="0" fontId="4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</cellXfs>
  <cellStyles count="8">
    <cellStyle name="BoldCenter" xfId="1"/>
    <cellStyle name="BoldLeft" xfId="2"/>
    <cellStyle name="BoldRight" xfId="3"/>
    <cellStyle name="Center" xfId="4"/>
    <cellStyle name="Left" xfId="5"/>
    <cellStyle name="Normal" xfId="0" builtinId="0"/>
    <cellStyle name="Normal 2" xfId="6"/>
    <cellStyle name="Normal 4" xfId="7"/>
  </cellStyles>
  <dxfs count="0"/>
  <tableStyles count="0" defaultTableStyle="TableStyleMedium2" defaultPivotStyle="PivotStyleLight16"/>
  <colors>
    <mruColors>
      <color rgb="FFFF96FF"/>
      <color rgb="FFFFC0CB"/>
      <color rgb="FF008B8B"/>
      <color rgb="FF00FF00"/>
      <color rgb="FFB03060"/>
      <color rgb="FF9370DB"/>
      <color rgb="FF00008B"/>
      <color rgb="FFC0FF3E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476401034926758E-2"/>
          <c:y val="0.6909163043158506"/>
          <c:w val="0.84138446063023942"/>
          <c:h val="0.26859008760819841"/>
        </c:manualLayout>
      </c:layout>
      <c:scatterChart>
        <c:scatterStyle val="lineMarker"/>
        <c:varyColors val="0"/>
        <c:ser>
          <c:idx val="1"/>
          <c:order val="0"/>
          <c:tx>
            <c:v>CD274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for_expression_plot!$D$2:$D$67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for_expression_plot!$E$2:$E$67</c:f>
              <c:numCache>
                <c:formatCode>General</c:formatCode>
                <c:ptCount val="66"/>
                <c:pt idx="0">
                  <c:v>6.5036993808333543</c:v>
                </c:pt>
                <c:pt idx="1">
                  <c:v>3.278596675224231</c:v>
                </c:pt>
                <c:pt idx="2">
                  <c:v>4.880613499386361</c:v>
                </c:pt>
                <c:pt idx="3">
                  <c:v>4.4880591364401035</c:v>
                </c:pt>
                <c:pt idx="4">
                  <c:v>6.9118104435439331</c:v>
                </c:pt>
                <c:pt idx="5">
                  <c:v>0.98870641891218713</c:v>
                </c:pt>
                <c:pt idx="6">
                  <c:v>4.4538715261424437</c:v>
                </c:pt>
                <c:pt idx="7">
                  <c:v>1.2816572547248497</c:v>
                </c:pt>
                <c:pt idx="8">
                  <c:v>4.7004330312340805</c:v>
                </c:pt>
                <c:pt idx="9">
                  <c:v>1.1447429565394009</c:v>
                </c:pt>
                <c:pt idx="10">
                  <c:v>5.3212782802661405</c:v>
                </c:pt>
                <c:pt idx="11">
                  <c:v>4.9458538944500541</c:v>
                </c:pt>
                <c:pt idx="12">
                  <c:v>4.5279970707311614</c:v>
                </c:pt>
                <c:pt idx="13">
                  <c:v>3.8773571298059402</c:v>
                </c:pt>
                <c:pt idx="14">
                  <c:v>4.6645165840154235</c:v>
                </c:pt>
                <c:pt idx="15">
                  <c:v>1.3814966435557121</c:v>
                </c:pt>
                <c:pt idx="16">
                  <c:v>4.749916200923102</c:v>
                </c:pt>
                <c:pt idx="17">
                  <c:v>1.5785748458404247</c:v>
                </c:pt>
                <c:pt idx="18">
                  <c:v>7.2521106743634336</c:v>
                </c:pt>
                <c:pt idx="19">
                  <c:v>4.880613499386361</c:v>
                </c:pt>
                <c:pt idx="20">
                  <c:v>4.880613499386361</c:v>
                </c:pt>
                <c:pt idx="21">
                  <c:v>4.880613499386361</c:v>
                </c:pt>
                <c:pt idx="22">
                  <c:v>4.9458538944500541</c:v>
                </c:pt>
                <c:pt idx="23">
                  <c:v>4.9458538944500541</c:v>
                </c:pt>
                <c:pt idx="24">
                  <c:v>6.9118104435439331</c:v>
                </c:pt>
                <c:pt idx="25">
                  <c:v>6.9118104435439331</c:v>
                </c:pt>
                <c:pt idx="26">
                  <c:v>6.9118104435439331</c:v>
                </c:pt>
                <c:pt idx="27">
                  <c:v>1.1447429565394009</c:v>
                </c:pt>
                <c:pt idx="28">
                  <c:v>4.9458538944500541</c:v>
                </c:pt>
                <c:pt idx="29">
                  <c:v>4.9458538944500541</c:v>
                </c:pt>
                <c:pt idx="30">
                  <c:v>4.9458538944500541</c:v>
                </c:pt>
                <c:pt idx="31">
                  <c:v>7.2521106743634336</c:v>
                </c:pt>
                <c:pt idx="32">
                  <c:v>6.5036993808333543</c:v>
                </c:pt>
                <c:pt idx="33">
                  <c:v>4.880613499386361</c:v>
                </c:pt>
                <c:pt idx="34">
                  <c:v>4.880613499386361</c:v>
                </c:pt>
                <c:pt idx="35">
                  <c:v>4.880613499386361</c:v>
                </c:pt>
                <c:pt idx="36">
                  <c:v>4.880613499386361</c:v>
                </c:pt>
                <c:pt idx="37">
                  <c:v>4.880613499386361</c:v>
                </c:pt>
                <c:pt idx="38">
                  <c:v>4.880613499386361</c:v>
                </c:pt>
                <c:pt idx="39">
                  <c:v>4.880613499386361</c:v>
                </c:pt>
                <c:pt idx="40">
                  <c:v>4.880613499386361</c:v>
                </c:pt>
                <c:pt idx="41">
                  <c:v>4.880613499386361</c:v>
                </c:pt>
                <c:pt idx="42">
                  <c:v>4.880613499386361</c:v>
                </c:pt>
                <c:pt idx="43">
                  <c:v>4.880613499386361</c:v>
                </c:pt>
                <c:pt idx="44">
                  <c:v>4.880613499386361</c:v>
                </c:pt>
                <c:pt idx="45">
                  <c:v>4.880613499386361</c:v>
                </c:pt>
                <c:pt idx="46">
                  <c:v>4.880613499386361</c:v>
                </c:pt>
                <c:pt idx="47">
                  <c:v>4.880613499386361</c:v>
                </c:pt>
                <c:pt idx="48">
                  <c:v>4.880613499386361</c:v>
                </c:pt>
                <c:pt idx="49">
                  <c:v>4.4538715261424437</c:v>
                </c:pt>
                <c:pt idx="50">
                  <c:v>4.7004330312340805</c:v>
                </c:pt>
                <c:pt idx="51">
                  <c:v>4.7004330312340805</c:v>
                </c:pt>
                <c:pt idx="52">
                  <c:v>5.3212782802661405</c:v>
                </c:pt>
                <c:pt idx="53">
                  <c:v>4.9458538944500541</c:v>
                </c:pt>
                <c:pt idx="54">
                  <c:v>4.5279970707311614</c:v>
                </c:pt>
                <c:pt idx="55">
                  <c:v>3.8773571298059402</c:v>
                </c:pt>
                <c:pt idx="56">
                  <c:v>4.6645165840154235</c:v>
                </c:pt>
                <c:pt idx="57">
                  <c:v>4.5279970707311614</c:v>
                </c:pt>
                <c:pt idx="58">
                  <c:v>4.5279970707311614</c:v>
                </c:pt>
                <c:pt idx="59">
                  <c:v>6.9118104435439331</c:v>
                </c:pt>
                <c:pt idx="60">
                  <c:v>6.9118104435439331</c:v>
                </c:pt>
                <c:pt idx="61">
                  <c:v>6.9118104435439331</c:v>
                </c:pt>
                <c:pt idx="62">
                  <c:v>6.9118104435439331</c:v>
                </c:pt>
                <c:pt idx="63">
                  <c:v>6.9118104435439331</c:v>
                </c:pt>
                <c:pt idx="64">
                  <c:v>1.5785748458404247</c:v>
                </c:pt>
                <c:pt idx="65">
                  <c:v>1.5785748458404247</c:v>
                </c:pt>
              </c:numCache>
            </c:numRef>
          </c:yVal>
          <c:smooth val="0"/>
        </c:ser>
        <c:ser>
          <c:idx val="0"/>
          <c:order val="1"/>
          <c:tx>
            <c:v>PDCD1LG2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for_expression_plot!$D$2:$D$67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for_expression_plot!$F$2:$F$67</c:f>
              <c:numCache>
                <c:formatCode>General</c:formatCode>
                <c:ptCount val="66"/>
                <c:pt idx="0">
                  <c:v>3.6084508906697113</c:v>
                </c:pt>
                <c:pt idx="1">
                  <c:v>0.74757716806425023</c:v>
                </c:pt>
                <c:pt idx="2">
                  <c:v>3.3612532566396425</c:v>
                </c:pt>
                <c:pt idx="3">
                  <c:v>3.0502184328189448</c:v>
                </c:pt>
                <c:pt idx="4">
                  <c:v>1.5813760815580826</c:v>
                </c:pt>
                <c:pt idx="5">
                  <c:v>3.4757495709053106</c:v>
                </c:pt>
                <c:pt idx="6">
                  <c:v>5.8197915876498865</c:v>
                </c:pt>
                <c:pt idx="7">
                  <c:v>0.73456583274539766</c:v>
                </c:pt>
                <c:pt idx="8">
                  <c:v>3.3576841401429913</c:v>
                </c:pt>
                <c:pt idx="9">
                  <c:v>0.81694796077511378</c:v>
                </c:pt>
                <c:pt idx="10">
                  <c:v>3.9224564159387363</c:v>
                </c:pt>
                <c:pt idx="11">
                  <c:v>5.1847563988547867</c:v>
                </c:pt>
                <c:pt idx="12">
                  <c:v>3.2961258103399493</c:v>
                </c:pt>
                <c:pt idx="13">
                  <c:v>7.5410878995086463</c:v>
                </c:pt>
                <c:pt idx="14">
                  <c:v>1.476121819362106</c:v>
                </c:pt>
                <c:pt idx="15">
                  <c:v>0.6379140560567732</c:v>
                </c:pt>
                <c:pt idx="16">
                  <c:v>5.9088110284887581</c:v>
                </c:pt>
                <c:pt idx="17">
                  <c:v>1.4158551351465298</c:v>
                </c:pt>
                <c:pt idx="18">
                  <c:v>3.5985168983042826</c:v>
                </c:pt>
                <c:pt idx="19">
                  <c:v>3.3612532566396425</c:v>
                </c:pt>
                <c:pt idx="20">
                  <c:v>3.3612532566396425</c:v>
                </c:pt>
                <c:pt idx="21">
                  <c:v>3.3612532566396425</c:v>
                </c:pt>
                <c:pt idx="22">
                  <c:v>5.1847563988547867</c:v>
                </c:pt>
                <c:pt idx="23">
                  <c:v>5.1847563988547867</c:v>
                </c:pt>
                <c:pt idx="24">
                  <c:v>1.5813760815580826</c:v>
                </c:pt>
                <c:pt idx="25">
                  <c:v>1.5813760815580826</c:v>
                </c:pt>
                <c:pt idx="26">
                  <c:v>1.5813760815580826</c:v>
                </c:pt>
                <c:pt idx="27">
                  <c:v>0.81694796077511378</c:v>
                </c:pt>
                <c:pt idx="28">
                  <c:v>5.1847563988547867</c:v>
                </c:pt>
                <c:pt idx="29">
                  <c:v>5.1847563988547867</c:v>
                </c:pt>
                <c:pt idx="30">
                  <c:v>5.1847563988547867</c:v>
                </c:pt>
                <c:pt idx="31">
                  <c:v>3.5985168983042826</c:v>
                </c:pt>
                <c:pt idx="32">
                  <c:v>3.6084508906697113</c:v>
                </c:pt>
                <c:pt idx="33">
                  <c:v>3.3612532566396425</c:v>
                </c:pt>
                <c:pt idx="34">
                  <c:v>3.3612532566396425</c:v>
                </c:pt>
                <c:pt idx="35">
                  <c:v>3.3612532566396425</c:v>
                </c:pt>
                <c:pt idx="36">
                  <c:v>3.3612532566396425</c:v>
                </c:pt>
                <c:pt idx="37">
                  <c:v>3.3612532566396425</c:v>
                </c:pt>
                <c:pt idx="38">
                  <c:v>3.3612532566396425</c:v>
                </c:pt>
                <c:pt idx="39">
                  <c:v>3.3612532566396425</c:v>
                </c:pt>
                <c:pt idx="40">
                  <c:v>3.3612532566396425</c:v>
                </c:pt>
                <c:pt idx="41">
                  <c:v>3.3612532566396425</c:v>
                </c:pt>
                <c:pt idx="42">
                  <c:v>3.3612532566396425</c:v>
                </c:pt>
                <c:pt idx="43">
                  <c:v>3.3612532566396425</c:v>
                </c:pt>
                <c:pt idx="44">
                  <c:v>3.3612532566396425</c:v>
                </c:pt>
                <c:pt idx="45">
                  <c:v>3.3612532566396425</c:v>
                </c:pt>
                <c:pt idx="46">
                  <c:v>3.3612532566396425</c:v>
                </c:pt>
                <c:pt idx="47">
                  <c:v>3.3612532566396425</c:v>
                </c:pt>
                <c:pt idx="48">
                  <c:v>3.3612532566396425</c:v>
                </c:pt>
                <c:pt idx="49">
                  <c:v>5.8197915876498865</c:v>
                </c:pt>
                <c:pt idx="50">
                  <c:v>3.3576841401429913</c:v>
                </c:pt>
                <c:pt idx="51">
                  <c:v>3.3576841401429913</c:v>
                </c:pt>
                <c:pt idx="52">
                  <c:v>3.9224564159387363</c:v>
                </c:pt>
                <c:pt idx="53">
                  <c:v>5.1847563988547867</c:v>
                </c:pt>
                <c:pt idx="54">
                  <c:v>3.2961258103399493</c:v>
                </c:pt>
                <c:pt idx="55">
                  <c:v>7.5410878995086463</c:v>
                </c:pt>
                <c:pt idx="56">
                  <c:v>1.476121819362106</c:v>
                </c:pt>
                <c:pt idx="57">
                  <c:v>3.2961258103399493</c:v>
                </c:pt>
                <c:pt idx="58">
                  <c:v>3.2961258103399493</c:v>
                </c:pt>
                <c:pt idx="59">
                  <c:v>1.5813760815580826</c:v>
                </c:pt>
                <c:pt idx="60">
                  <c:v>1.5813760815580826</c:v>
                </c:pt>
                <c:pt idx="61">
                  <c:v>1.5813760815580826</c:v>
                </c:pt>
                <c:pt idx="62">
                  <c:v>1.5813760815580826</c:v>
                </c:pt>
                <c:pt idx="63">
                  <c:v>1.5813760815580826</c:v>
                </c:pt>
                <c:pt idx="64">
                  <c:v>1.4158551351465298</c:v>
                </c:pt>
                <c:pt idx="65">
                  <c:v>1.4158551351465298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19904"/>
        <c:axId val="635023296"/>
      </c:scatterChart>
      <c:valAx>
        <c:axId val="144819904"/>
        <c:scaling>
          <c:orientation val="minMax"/>
          <c:max val="5591300"/>
          <c:min val="5350500"/>
        </c:scaling>
        <c:delete val="0"/>
        <c:axPos val="b"/>
        <c:numFmt formatCode="General" sourceLinked="1"/>
        <c:majorTickMark val="out"/>
        <c:minorTickMark val="none"/>
        <c:tickLblPos val="nextTo"/>
        <c:crossAx val="635023296"/>
        <c:crossesAt val="1.0000000000000002E-2"/>
        <c:crossBetween val="midCat"/>
      </c:valAx>
      <c:valAx>
        <c:axId val="635023296"/>
        <c:scaling>
          <c:orientation val="minMax"/>
          <c:max val="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4819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476401034926758E-2"/>
          <c:y val="0.6909163043158506"/>
          <c:w val="0.84138446063023942"/>
          <c:h val="0.26859008760819841"/>
        </c:manualLayout>
      </c:layout>
      <c:scatterChart>
        <c:scatterStyle val="lineMarker"/>
        <c:varyColors val="0"/>
        <c:ser>
          <c:idx val="2"/>
          <c:order val="0"/>
          <c:tx>
            <c:strRef>
              <c:f>for_expression_plot!$O$1</c:f>
              <c:strCache>
                <c:ptCount val="1"/>
                <c:pt idx="0">
                  <c:v>lymphoma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C0FF3E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for_expression_plot!$O$2:$O$67</c:f>
              <c:numCache>
                <c:formatCode>General</c:formatCode>
                <c:ptCount val="66"/>
                <c:pt idx="0">
                  <c:v>1</c:v>
                </c:pt>
                <c:pt idx="1">
                  <c:v>-99</c:v>
                </c:pt>
                <c:pt idx="2">
                  <c:v>-99</c:v>
                </c:pt>
                <c:pt idx="3">
                  <c:v>1</c:v>
                </c:pt>
                <c:pt idx="4">
                  <c:v>-99</c:v>
                </c:pt>
                <c:pt idx="5">
                  <c:v>-99</c:v>
                </c:pt>
                <c:pt idx="6">
                  <c:v>1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1</c:v>
                </c:pt>
                <c:pt idx="14">
                  <c:v>-99</c:v>
                </c:pt>
                <c:pt idx="15">
                  <c:v>-99</c:v>
                </c:pt>
                <c:pt idx="16">
                  <c:v>1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1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1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1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for_expression_plot!$P$1</c:f>
              <c:strCache>
                <c:ptCount val="1"/>
                <c:pt idx="0">
                  <c:v>colorectal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00008B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for_expression_plot!$P$2:$P$67</c:f>
              <c:numCache>
                <c:formatCode>General</c:formatCode>
                <c:ptCount val="66"/>
                <c:pt idx="0">
                  <c:v>-99</c:v>
                </c:pt>
                <c:pt idx="1">
                  <c:v>1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for_expression_plot!$Q$1</c:f>
              <c:strCache>
                <c:ptCount val="1"/>
                <c:pt idx="0">
                  <c:v>stomach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9370DB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for_expression_plot!$Q$2:$Q$67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1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1</c:v>
                </c:pt>
                <c:pt idx="32">
                  <c:v>-99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3"/>
          <c:order val="3"/>
          <c:tx>
            <c:v>head_neck</c:v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B03060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for_expression_plot!$R$2:$R$67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1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1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4"/>
          <c:order val="4"/>
          <c:tx>
            <c:v>sarcoma</c:v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FF00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for_expression_plot!$S$2:$S$67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1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5"/>
          <c:order val="5"/>
          <c:tx>
            <c:v>liver</c:v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00FF00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for_expression_plot!$T$2:$T$67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1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for_expression_plot!$U$1</c:f>
              <c:strCache>
                <c:ptCount val="1"/>
                <c:pt idx="0">
                  <c:v>lung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for_expression_plot!$U$2:$U$67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1</c:v>
                </c:pt>
                <c:pt idx="9">
                  <c:v>-99</c:v>
                </c:pt>
                <c:pt idx="10">
                  <c:v>1</c:v>
                </c:pt>
                <c:pt idx="11">
                  <c:v>1</c:v>
                </c:pt>
                <c:pt idx="12">
                  <c:v>-99</c:v>
                </c:pt>
                <c:pt idx="13">
                  <c:v>-99</c:v>
                </c:pt>
                <c:pt idx="14">
                  <c:v>1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1</c:v>
                </c:pt>
                <c:pt idx="23">
                  <c:v>1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-99</c:v>
                </c:pt>
                <c:pt idx="55">
                  <c:v>-99</c:v>
                </c:pt>
                <c:pt idx="56">
                  <c:v>1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for_expression_plot!$V$1</c:f>
              <c:strCache>
                <c:ptCount val="1"/>
                <c:pt idx="0">
                  <c:v>ovary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008B8B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for_expression_plot!$V$2:$V$67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1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1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for_expression_plot!$W$1</c:f>
              <c:strCache>
                <c:ptCount val="1"/>
                <c:pt idx="0">
                  <c:v>breast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C0CB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for_expression_plot!$W$2:$W$67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1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1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1</c:v>
                </c:pt>
                <c:pt idx="55">
                  <c:v>-99</c:v>
                </c:pt>
                <c:pt idx="56">
                  <c:v>-99</c:v>
                </c:pt>
                <c:pt idx="57">
                  <c:v>1</c:v>
                </c:pt>
                <c:pt idx="58">
                  <c:v>1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1</c:v>
                </c:pt>
                <c:pt idx="65">
                  <c:v>1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for_expression_plot!$X$1</c:f>
              <c:strCache>
                <c:ptCount val="1"/>
                <c:pt idx="0">
                  <c:v>CD274 amp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for_expression_plot!$X$2:$X$67</c:f>
              <c:numCache>
                <c:formatCode>General</c:formatCode>
                <c:ptCount val="66"/>
                <c:pt idx="0">
                  <c:v>0.5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0.5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0.5</c:v>
                </c:pt>
                <c:pt idx="12">
                  <c:v>0.5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0.5</c:v>
                </c:pt>
                <c:pt idx="17">
                  <c:v>-99</c:v>
                </c:pt>
                <c:pt idx="18">
                  <c:v>0.5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-99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0.5</c:v>
                </c:pt>
                <c:pt idx="54">
                  <c:v>0.5</c:v>
                </c:pt>
                <c:pt idx="55">
                  <c:v>-99</c:v>
                </c:pt>
                <c:pt idx="56">
                  <c:v>-99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for_expression_plot!$Y$1</c:f>
              <c:strCache>
                <c:ptCount val="1"/>
                <c:pt idx="0">
                  <c:v>PDCD1LG2 amp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for_expression_plot!$Y$2:$Y$67</c:f>
              <c:numCache>
                <c:formatCode>General</c:formatCode>
                <c:ptCount val="66"/>
                <c:pt idx="0">
                  <c:v>0.25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0.25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0.25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0.25</c:v>
                </c:pt>
                <c:pt idx="23">
                  <c:v>0.25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0.25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0.25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ser>
          <c:idx val="11"/>
          <c:order val="11"/>
          <c:tx>
            <c:v>fusion</c:v>
          </c:tx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FF96FF"/>
              </a:solidFill>
              <a:ln>
                <a:noFill/>
              </a:ln>
            </c:spPr>
          </c:marker>
          <c:xVal>
            <c:numRef>
              <c:f>for_expression_plot!$N$2:$N$67</c:f>
              <c:numCache>
                <c:formatCode>General</c:formatCode>
                <c:ptCount val="66"/>
                <c:pt idx="0">
                  <c:v>5470819</c:v>
                </c:pt>
                <c:pt idx="1">
                  <c:v>5467828</c:v>
                </c:pt>
                <c:pt idx="2">
                  <c:v>5471635</c:v>
                </c:pt>
                <c:pt idx="3">
                  <c:v>5468397</c:v>
                </c:pt>
                <c:pt idx="4">
                  <c:v>5488664</c:v>
                </c:pt>
                <c:pt idx="5">
                  <c:v>5462354</c:v>
                </c:pt>
                <c:pt idx="6">
                  <c:v>5507450</c:v>
                </c:pt>
                <c:pt idx="7">
                  <c:v>5555033</c:v>
                </c:pt>
                <c:pt idx="8">
                  <c:v>5578148</c:v>
                </c:pt>
                <c:pt idx="9">
                  <c:v>5571071</c:v>
                </c:pt>
                <c:pt idx="10">
                  <c:v>5589288</c:v>
                </c:pt>
                <c:pt idx="11">
                  <c:v>5590645</c:v>
                </c:pt>
                <c:pt idx="12">
                  <c:v>5471200</c:v>
                </c:pt>
                <c:pt idx="13">
                  <c:v>5573778</c:v>
                </c:pt>
                <c:pt idx="14">
                  <c:v>5590245</c:v>
                </c:pt>
                <c:pt idx="15">
                  <c:v>5491886</c:v>
                </c:pt>
                <c:pt idx="16">
                  <c:v>5509247</c:v>
                </c:pt>
                <c:pt idx="17">
                  <c:v>5411304</c:v>
                </c:pt>
                <c:pt idx="18">
                  <c:v>5590545</c:v>
                </c:pt>
                <c:pt idx="19">
                  <c:v>5471078</c:v>
                </c:pt>
                <c:pt idx="20">
                  <c:v>5471190</c:v>
                </c:pt>
                <c:pt idx="21">
                  <c:v>5471242</c:v>
                </c:pt>
                <c:pt idx="22">
                  <c:v>5484567</c:v>
                </c:pt>
                <c:pt idx="23">
                  <c:v>5489805</c:v>
                </c:pt>
                <c:pt idx="24">
                  <c:v>5471751</c:v>
                </c:pt>
                <c:pt idx="25">
                  <c:v>5474599</c:v>
                </c:pt>
                <c:pt idx="26">
                  <c:v>5483910</c:v>
                </c:pt>
                <c:pt idx="27">
                  <c:v>5572849</c:v>
                </c:pt>
                <c:pt idx="28">
                  <c:v>5582433</c:v>
                </c:pt>
                <c:pt idx="29">
                  <c:v>5588104</c:v>
                </c:pt>
                <c:pt idx="30">
                  <c:v>5588981</c:v>
                </c:pt>
                <c:pt idx="31">
                  <c:v>5586857</c:v>
                </c:pt>
                <c:pt idx="32">
                  <c:v>5469991</c:v>
                </c:pt>
                <c:pt idx="33">
                  <c:v>5468579</c:v>
                </c:pt>
                <c:pt idx="34">
                  <c:v>5468585</c:v>
                </c:pt>
                <c:pt idx="35">
                  <c:v>5468639</c:v>
                </c:pt>
                <c:pt idx="36">
                  <c:v>5468711</c:v>
                </c:pt>
                <c:pt idx="37">
                  <c:v>5468995</c:v>
                </c:pt>
                <c:pt idx="38">
                  <c:v>5512507</c:v>
                </c:pt>
                <c:pt idx="39">
                  <c:v>5512508</c:v>
                </c:pt>
                <c:pt idx="40">
                  <c:v>5512509</c:v>
                </c:pt>
                <c:pt idx="41">
                  <c:v>5512810</c:v>
                </c:pt>
                <c:pt idx="42">
                  <c:v>5514079</c:v>
                </c:pt>
                <c:pt idx="43">
                  <c:v>5514199</c:v>
                </c:pt>
                <c:pt idx="44">
                  <c:v>5514199</c:v>
                </c:pt>
                <c:pt idx="45">
                  <c:v>5514204</c:v>
                </c:pt>
                <c:pt idx="46">
                  <c:v>5514254</c:v>
                </c:pt>
                <c:pt idx="47">
                  <c:v>5514777</c:v>
                </c:pt>
                <c:pt idx="48">
                  <c:v>5514821</c:v>
                </c:pt>
                <c:pt idx="49">
                  <c:v>5559053</c:v>
                </c:pt>
                <c:pt idx="50">
                  <c:v>5539401</c:v>
                </c:pt>
                <c:pt idx="51">
                  <c:v>5547261</c:v>
                </c:pt>
                <c:pt idx="52">
                  <c:v>5524756</c:v>
                </c:pt>
                <c:pt idx="53">
                  <c:v>5548472</c:v>
                </c:pt>
                <c:pt idx="54">
                  <c:v>5527346</c:v>
                </c:pt>
                <c:pt idx="55">
                  <c:v>5516054</c:v>
                </c:pt>
                <c:pt idx="56">
                  <c:v>5449709</c:v>
                </c:pt>
                <c:pt idx="57">
                  <c:v>5429410</c:v>
                </c:pt>
                <c:pt idx="58">
                  <c:v>5434753</c:v>
                </c:pt>
                <c:pt idx="59">
                  <c:v>5426045</c:v>
                </c:pt>
                <c:pt idx="60">
                  <c:v>5429333</c:v>
                </c:pt>
                <c:pt idx="61">
                  <c:v>5437784</c:v>
                </c:pt>
                <c:pt idx="62">
                  <c:v>5453306</c:v>
                </c:pt>
                <c:pt idx="63">
                  <c:v>5453544</c:v>
                </c:pt>
                <c:pt idx="64">
                  <c:v>5410881</c:v>
                </c:pt>
                <c:pt idx="65">
                  <c:v>5411265</c:v>
                </c:pt>
              </c:numCache>
            </c:numRef>
          </c:xVal>
          <c:yVal>
            <c:numRef>
              <c:f>for_expression_plot!$Z$2:$Z$67</c:f>
              <c:numCache>
                <c:formatCode>General</c:formatCode>
                <c:ptCount val="66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0.75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0.75</c:v>
                </c:pt>
                <c:pt idx="14">
                  <c:v>-99</c:v>
                </c:pt>
                <c:pt idx="15">
                  <c:v>-99</c:v>
                </c:pt>
                <c:pt idx="16">
                  <c:v>0.75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0.75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0.75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  <c:pt idx="60">
                  <c:v>-99</c:v>
                </c:pt>
                <c:pt idx="61">
                  <c:v>-99</c:v>
                </c:pt>
                <c:pt idx="62">
                  <c:v>-99</c:v>
                </c:pt>
                <c:pt idx="63">
                  <c:v>-99</c:v>
                </c:pt>
                <c:pt idx="64">
                  <c:v>-99</c:v>
                </c:pt>
                <c:pt idx="65">
                  <c:v>-99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833728"/>
        <c:axId val="1912834304"/>
      </c:scatterChart>
      <c:valAx>
        <c:axId val="1912833728"/>
        <c:scaling>
          <c:orientation val="minMax"/>
          <c:max val="5591300"/>
          <c:min val="5350500"/>
        </c:scaling>
        <c:delete val="0"/>
        <c:axPos val="b"/>
        <c:numFmt formatCode="General" sourceLinked="1"/>
        <c:majorTickMark val="out"/>
        <c:minorTickMark val="none"/>
        <c:tickLblPos val="nextTo"/>
        <c:crossAx val="1912834304"/>
        <c:crossesAt val="1.0000000000000002E-2"/>
        <c:crossBetween val="midCat"/>
      </c:valAx>
      <c:valAx>
        <c:axId val="1912834304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912833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269344374691127"/>
          <c:y val="0.17092232065101234"/>
          <c:w val="0.11849942141053778"/>
          <c:h val="0.43955391235832475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pageSetup orientation="landscape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pageSetup orientation="landscape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076" cy="62696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2076" cy="62696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S3%20-%20TERT%20SVs%20expres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T-associated_SV_events"/>
      <sheetName val="for_SV_event_plot"/>
      <sheetName val="SV event plot"/>
      <sheetName val="for_expression_plot"/>
      <sheetName val="expression_plot"/>
      <sheetName val="for_expression_plot_expanded"/>
      <sheetName val="expression_plot_expanded"/>
      <sheetName val="for_enhancer_plot"/>
      <sheetName val="enhancer_plot"/>
    </sheetNames>
    <sheetDataSet>
      <sheetData sheetId="0"/>
      <sheetData sheetId="1"/>
      <sheetData sheetId="3"/>
      <sheetData sheetId="5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topLeftCell="H1" workbookViewId="0">
      <pane ySplit="1" topLeftCell="A2" activePane="bottomLeft" state="frozen"/>
      <selection activeCell="C1" sqref="C1"/>
      <selection pane="bottomLeft" activeCell="S1" sqref="S1"/>
    </sheetView>
  </sheetViews>
  <sheetFormatPr defaultRowHeight="14.4" x14ac:dyDescent="0.3"/>
  <cols>
    <col min="8" max="8" width="19.21875" customWidth="1"/>
    <col min="21" max="21" width="0" hidden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S1" s="1" t="s">
        <v>405</v>
      </c>
    </row>
    <row r="2" spans="1:21" x14ac:dyDescent="0.3">
      <c r="A2" t="s">
        <v>17</v>
      </c>
      <c r="B2">
        <v>9</v>
      </c>
      <c r="C2">
        <v>5449709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>
        <v>5430503</v>
      </c>
      <c r="L2">
        <v>5450503</v>
      </c>
      <c r="M2">
        <v>9</v>
      </c>
      <c r="N2" t="s">
        <v>25</v>
      </c>
      <c r="O2" t="s">
        <v>26</v>
      </c>
      <c r="P2">
        <v>4.6645165840154235</v>
      </c>
      <c r="Q2">
        <v>1.476121819362106</v>
      </c>
      <c r="R2" t="s">
        <v>392</v>
      </c>
      <c r="S2" t="b">
        <v>0</v>
      </c>
      <c r="U2" t="str">
        <f ca="1">J2&amp;E2</f>
        <v>CD274]9:5590245]G</v>
      </c>
    </row>
    <row r="3" spans="1:21" x14ac:dyDescent="0.3">
      <c r="A3" t="s">
        <v>27</v>
      </c>
      <c r="B3">
        <v>9</v>
      </c>
      <c r="C3">
        <v>5434753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I3" t="s">
        <v>23</v>
      </c>
      <c r="J3" t="s">
        <v>24</v>
      </c>
      <c r="K3">
        <v>5430503</v>
      </c>
      <c r="L3">
        <v>5450503</v>
      </c>
      <c r="M3">
        <v>9</v>
      </c>
      <c r="N3" t="s">
        <v>25</v>
      </c>
      <c r="O3" t="s">
        <v>33</v>
      </c>
      <c r="P3">
        <v>4.5279970707311614</v>
      </c>
      <c r="Q3">
        <v>3.2961258103399493</v>
      </c>
      <c r="R3" t="s">
        <v>393</v>
      </c>
      <c r="S3" t="b">
        <v>0</v>
      </c>
      <c r="U3" t="s">
        <v>408</v>
      </c>
    </row>
    <row r="4" spans="1:21" x14ac:dyDescent="0.3">
      <c r="A4" t="s">
        <v>34</v>
      </c>
      <c r="B4">
        <v>9</v>
      </c>
      <c r="C4">
        <v>5437784</v>
      </c>
      <c r="D4" t="s">
        <v>35</v>
      </c>
      <c r="E4" t="s">
        <v>36</v>
      </c>
      <c r="F4" t="s">
        <v>37</v>
      </c>
      <c r="G4" t="s">
        <v>38</v>
      </c>
      <c r="H4" t="s">
        <v>39</v>
      </c>
      <c r="I4" t="s">
        <v>23</v>
      </c>
      <c r="J4" t="s">
        <v>24</v>
      </c>
      <c r="K4">
        <v>5430503</v>
      </c>
      <c r="L4">
        <v>5450503</v>
      </c>
      <c r="M4">
        <v>9</v>
      </c>
      <c r="N4" t="s">
        <v>25</v>
      </c>
      <c r="O4" t="s">
        <v>40</v>
      </c>
      <c r="P4">
        <v>6.9118104435439331</v>
      </c>
      <c r="Q4">
        <v>1.5813760815580826</v>
      </c>
      <c r="R4" t="s">
        <v>394</v>
      </c>
      <c r="S4" t="b">
        <v>0</v>
      </c>
      <c r="U4" t="s">
        <v>409</v>
      </c>
    </row>
    <row r="5" spans="1:21" x14ac:dyDescent="0.3">
      <c r="A5" t="s">
        <v>41</v>
      </c>
      <c r="B5">
        <v>9</v>
      </c>
      <c r="C5">
        <v>5507450</v>
      </c>
      <c r="D5" t="s">
        <v>35</v>
      </c>
      <c r="E5" t="s">
        <v>42</v>
      </c>
      <c r="F5" t="s">
        <v>43</v>
      </c>
      <c r="G5" t="s">
        <v>44</v>
      </c>
      <c r="H5" t="s">
        <v>45</v>
      </c>
      <c r="I5" t="s">
        <v>46</v>
      </c>
      <c r="J5" t="s">
        <v>47</v>
      </c>
      <c r="K5">
        <v>5490545</v>
      </c>
      <c r="L5">
        <v>5510545</v>
      </c>
      <c r="M5">
        <v>9</v>
      </c>
      <c r="N5" t="s">
        <v>25</v>
      </c>
      <c r="O5" t="s">
        <v>48</v>
      </c>
      <c r="P5">
        <v>4.4538715261424437</v>
      </c>
      <c r="Q5">
        <v>5.8197915876498865</v>
      </c>
      <c r="R5" t="s">
        <v>395</v>
      </c>
      <c r="S5" t="b">
        <v>1</v>
      </c>
      <c r="U5" t="s">
        <v>410</v>
      </c>
    </row>
    <row r="6" spans="1:21" x14ac:dyDescent="0.3">
      <c r="A6" t="s">
        <v>49</v>
      </c>
      <c r="B6">
        <v>9</v>
      </c>
      <c r="C6">
        <v>5493620</v>
      </c>
      <c r="D6" t="s">
        <v>18</v>
      </c>
      <c r="E6" t="s">
        <v>50</v>
      </c>
      <c r="F6" t="s">
        <v>51</v>
      </c>
      <c r="G6" t="s">
        <v>52</v>
      </c>
      <c r="H6" t="s">
        <v>53</v>
      </c>
      <c r="I6" t="s">
        <v>46</v>
      </c>
      <c r="J6" t="s">
        <v>47</v>
      </c>
      <c r="K6">
        <v>5490545</v>
      </c>
      <c r="L6">
        <v>5510545</v>
      </c>
      <c r="M6">
        <v>9</v>
      </c>
      <c r="N6" t="s">
        <v>25</v>
      </c>
      <c r="O6">
        <v>0</v>
      </c>
      <c r="P6" t="s">
        <v>54</v>
      </c>
      <c r="Q6" t="s">
        <v>54</v>
      </c>
      <c r="R6" t="s">
        <v>395</v>
      </c>
      <c r="S6" t="b">
        <v>0</v>
      </c>
      <c r="U6" t="s">
        <v>411</v>
      </c>
    </row>
    <row r="7" spans="1:21" x14ac:dyDescent="0.3">
      <c r="A7" t="s">
        <v>55</v>
      </c>
      <c r="B7">
        <v>9</v>
      </c>
      <c r="C7">
        <v>5493928</v>
      </c>
      <c r="D7" t="s">
        <v>35</v>
      </c>
      <c r="E7" t="s">
        <v>56</v>
      </c>
      <c r="F7" t="s">
        <v>51</v>
      </c>
      <c r="G7" t="s">
        <v>57</v>
      </c>
      <c r="H7" t="s">
        <v>53</v>
      </c>
      <c r="I7" t="s">
        <v>46</v>
      </c>
      <c r="J7" t="s">
        <v>47</v>
      </c>
      <c r="K7">
        <v>5490545</v>
      </c>
      <c r="L7">
        <v>5510545</v>
      </c>
      <c r="M7">
        <v>9</v>
      </c>
      <c r="N7" t="s">
        <v>25</v>
      </c>
      <c r="O7">
        <v>0</v>
      </c>
      <c r="P7" t="s">
        <v>54</v>
      </c>
      <c r="Q7" t="s">
        <v>54</v>
      </c>
      <c r="R7" t="s">
        <v>395</v>
      </c>
      <c r="S7" t="b">
        <v>0</v>
      </c>
      <c r="U7" t="s">
        <v>412</v>
      </c>
    </row>
    <row r="8" spans="1:21" x14ac:dyDescent="0.3">
      <c r="A8" t="s">
        <v>58</v>
      </c>
      <c r="B8">
        <v>9</v>
      </c>
      <c r="C8">
        <v>5498354</v>
      </c>
      <c r="D8" t="s">
        <v>18</v>
      </c>
      <c r="E8" t="s">
        <v>59</v>
      </c>
      <c r="F8" t="s">
        <v>60</v>
      </c>
      <c r="G8" t="s">
        <v>61</v>
      </c>
      <c r="H8" t="s">
        <v>62</v>
      </c>
      <c r="I8" t="s">
        <v>46</v>
      </c>
      <c r="J8" t="s">
        <v>47</v>
      </c>
      <c r="K8">
        <v>5490545</v>
      </c>
      <c r="L8">
        <v>5510545</v>
      </c>
      <c r="M8">
        <v>9</v>
      </c>
      <c r="N8" t="s">
        <v>25</v>
      </c>
      <c r="O8">
        <v>0</v>
      </c>
      <c r="P8" t="s">
        <v>54</v>
      </c>
      <c r="Q8" t="s">
        <v>54</v>
      </c>
      <c r="R8" t="s">
        <v>395</v>
      </c>
      <c r="S8" t="b">
        <v>0</v>
      </c>
      <c r="U8" t="s">
        <v>413</v>
      </c>
    </row>
    <row r="9" spans="1:21" x14ac:dyDescent="0.3">
      <c r="A9" t="s">
        <v>63</v>
      </c>
      <c r="B9">
        <v>9</v>
      </c>
      <c r="C9">
        <v>5491886</v>
      </c>
      <c r="D9" t="s">
        <v>18</v>
      </c>
      <c r="E9" t="s">
        <v>64</v>
      </c>
      <c r="F9" t="s">
        <v>65</v>
      </c>
      <c r="G9" t="s">
        <v>66</v>
      </c>
      <c r="H9" t="s">
        <v>67</v>
      </c>
      <c r="I9" t="s">
        <v>46</v>
      </c>
      <c r="J9" t="s">
        <v>47</v>
      </c>
      <c r="K9">
        <v>5490545</v>
      </c>
      <c r="L9">
        <v>5510545</v>
      </c>
      <c r="M9">
        <v>9</v>
      </c>
      <c r="N9" t="s">
        <v>25</v>
      </c>
      <c r="O9" t="s">
        <v>68</v>
      </c>
      <c r="P9">
        <v>1.3814966435557121</v>
      </c>
      <c r="Q9">
        <v>0.6379140560567732</v>
      </c>
      <c r="R9" t="s">
        <v>396</v>
      </c>
      <c r="S9" t="b">
        <v>0</v>
      </c>
      <c r="U9" t="s">
        <v>414</v>
      </c>
    </row>
    <row r="10" spans="1:21" x14ac:dyDescent="0.3">
      <c r="A10" t="s">
        <v>69</v>
      </c>
      <c r="B10">
        <v>9</v>
      </c>
      <c r="C10">
        <v>5509247</v>
      </c>
      <c r="D10" t="s">
        <v>35</v>
      </c>
      <c r="E10" t="s">
        <v>70</v>
      </c>
      <c r="F10" t="s">
        <v>71</v>
      </c>
      <c r="G10" t="s">
        <v>72</v>
      </c>
      <c r="H10" t="s">
        <v>73</v>
      </c>
      <c r="I10" t="s">
        <v>46</v>
      </c>
      <c r="J10" t="s">
        <v>47</v>
      </c>
      <c r="K10">
        <v>5490545</v>
      </c>
      <c r="L10">
        <v>5510545</v>
      </c>
      <c r="M10">
        <v>9</v>
      </c>
      <c r="N10" t="s">
        <v>25</v>
      </c>
      <c r="O10" t="s">
        <v>74</v>
      </c>
      <c r="P10">
        <v>4.749916200923102</v>
      </c>
      <c r="Q10">
        <v>5.9088110284887581</v>
      </c>
      <c r="R10" t="s">
        <v>395</v>
      </c>
      <c r="S10" t="b">
        <v>1</v>
      </c>
      <c r="U10" t="s">
        <v>415</v>
      </c>
    </row>
    <row r="11" spans="1:21" x14ac:dyDescent="0.3">
      <c r="A11" t="s">
        <v>75</v>
      </c>
      <c r="B11">
        <v>9</v>
      </c>
      <c r="C11">
        <v>5423504</v>
      </c>
      <c r="D11" t="s">
        <v>28</v>
      </c>
      <c r="E11" t="s">
        <v>76</v>
      </c>
      <c r="F11" t="s">
        <v>77</v>
      </c>
      <c r="G11" t="s">
        <v>78</v>
      </c>
      <c r="H11" t="s">
        <v>79</v>
      </c>
      <c r="I11" t="s">
        <v>23</v>
      </c>
      <c r="J11" t="s">
        <v>24</v>
      </c>
      <c r="K11">
        <v>5400503</v>
      </c>
      <c r="L11">
        <v>5430503</v>
      </c>
      <c r="M11">
        <v>9</v>
      </c>
      <c r="N11" t="s">
        <v>80</v>
      </c>
      <c r="O11">
        <v>0</v>
      </c>
      <c r="P11" t="s">
        <v>54</v>
      </c>
      <c r="Q11" t="s">
        <v>54</v>
      </c>
      <c r="R11" t="s">
        <v>395</v>
      </c>
      <c r="S11" t="b">
        <v>0</v>
      </c>
      <c r="U11" t="s">
        <v>416</v>
      </c>
    </row>
    <row r="12" spans="1:21" x14ac:dyDescent="0.3">
      <c r="A12" t="s">
        <v>81</v>
      </c>
      <c r="B12">
        <v>9</v>
      </c>
      <c r="C12">
        <v>5429410</v>
      </c>
      <c r="D12" t="s">
        <v>82</v>
      </c>
      <c r="E12" t="s">
        <v>83</v>
      </c>
      <c r="F12" t="s">
        <v>30</v>
      </c>
      <c r="G12" t="s">
        <v>84</v>
      </c>
      <c r="H12" t="s">
        <v>32</v>
      </c>
      <c r="I12" t="s">
        <v>23</v>
      </c>
      <c r="J12" t="s">
        <v>24</v>
      </c>
      <c r="K12">
        <v>5400503</v>
      </c>
      <c r="L12">
        <v>5430503</v>
      </c>
      <c r="M12">
        <v>9</v>
      </c>
      <c r="N12" t="s">
        <v>80</v>
      </c>
      <c r="O12" t="s">
        <v>33</v>
      </c>
      <c r="P12">
        <v>4.5279970707311614</v>
      </c>
      <c r="Q12">
        <v>3.2961258103399493</v>
      </c>
      <c r="R12" t="s">
        <v>393</v>
      </c>
      <c r="S12" t="b">
        <v>0</v>
      </c>
      <c r="U12" t="s">
        <v>417</v>
      </c>
    </row>
    <row r="13" spans="1:21" x14ac:dyDescent="0.3">
      <c r="A13" t="s">
        <v>85</v>
      </c>
      <c r="B13">
        <v>9</v>
      </c>
      <c r="C13">
        <v>5402296</v>
      </c>
      <c r="D13" t="s">
        <v>28</v>
      </c>
      <c r="E13" t="s">
        <v>86</v>
      </c>
      <c r="F13" t="s">
        <v>87</v>
      </c>
      <c r="G13" t="s">
        <v>88</v>
      </c>
      <c r="H13" t="s">
        <v>89</v>
      </c>
      <c r="I13" t="s">
        <v>23</v>
      </c>
      <c r="J13" t="s">
        <v>24</v>
      </c>
      <c r="K13">
        <v>5400503</v>
      </c>
      <c r="L13">
        <v>5430503</v>
      </c>
      <c r="M13">
        <v>9</v>
      </c>
      <c r="N13" t="s">
        <v>80</v>
      </c>
      <c r="O13">
        <v>0</v>
      </c>
      <c r="P13" t="s">
        <v>54</v>
      </c>
      <c r="Q13" t="s">
        <v>54</v>
      </c>
      <c r="R13" t="s">
        <v>395</v>
      </c>
      <c r="S13" t="b">
        <v>0</v>
      </c>
      <c r="U13" t="s">
        <v>418</v>
      </c>
    </row>
    <row r="14" spans="1:21" x14ac:dyDescent="0.3">
      <c r="A14" t="s">
        <v>90</v>
      </c>
      <c r="B14">
        <v>9</v>
      </c>
      <c r="C14">
        <v>5426045</v>
      </c>
      <c r="D14" t="s">
        <v>82</v>
      </c>
      <c r="E14" t="s">
        <v>91</v>
      </c>
      <c r="F14" t="s">
        <v>37</v>
      </c>
      <c r="G14" t="s">
        <v>92</v>
      </c>
      <c r="H14" t="s">
        <v>39</v>
      </c>
      <c r="I14" t="s">
        <v>23</v>
      </c>
      <c r="J14" t="s">
        <v>24</v>
      </c>
      <c r="K14">
        <v>5400503</v>
      </c>
      <c r="L14">
        <v>5430503</v>
      </c>
      <c r="M14">
        <v>9</v>
      </c>
      <c r="N14" t="s">
        <v>80</v>
      </c>
      <c r="O14" t="s">
        <v>40</v>
      </c>
      <c r="P14">
        <v>6.9118104435439331</v>
      </c>
      <c r="Q14">
        <v>1.5813760815580826</v>
      </c>
      <c r="R14" t="s">
        <v>394</v>
      </c>
      <c r="S14" t="b">
        <v>0</v>
      </c>
      <c r="U14" t="s">
        <v>419</v>
      </c>
    </row>
    <row r="15" spans="1:21" x14ac:dyDescent="0.3">
      <c r="A15" t="s">
        <v>93</v>
      </c>
      <c r="B15">
        <v>9</v>
      </c>
      <c r="C15">
        <v>5429333</v>
      </c>
      <c r="D15" t="s">
        <v>35</v>
      </c>
      <c r="E15" t="s">
        <v>94</v>
      </c>
      <c r="F15" t="s">
        <v>37</v>
      </c>
      <c r="G15" t="s">
        <v>95</v>
      </c>
      <c r="H15" t="s">
        <v>39</v>
      </c>
      <c r="I15" t="s">
        <v>23</v>
      </c>
      <c r="J15" t="s">
        <v>24</v>
      </c>
      <c r="K15">
        <v>5400503</v>
      </c>
      <c r="L15">
        <v>5430503</v>
      </c>
      <c r="M15">
        <v>9</v>
      </c>
      <c r="N15" t="s">
        <v>80</v>
      </c>
      <c r="O15" t="s">
        <v>40</v>
      </c>
      <c r="P15">
        <v>6.9118104435439331</v>
      </c>
      <c r="Q15">
        <v>1.5813760815580826</v>
      </c>
      <c r="R15" t="s">
        <v>394</v>
      </c>
      <c r="S15" t="b">
        <v>0</v>
      </c>
      <c r="U15" t="s">
        <v>420</v>
      </c>
    </row>
    <row r="16" spans="1:21" x14ac:dyDescent="0.3">
      <c r="A16" t="s">
        <v>96</v>
      </c>
      <c r="B16">
        <v>9</v>
      </c>
      <c r="C16">
        <v>5410881</v>
      </c>
      <c r="D16" t="s">
        <v>35</v>
      </c>
      <c r="E16" t="s">
        <v>97</v>
      </c>
      <c r="F16" t="s">
        <v>98</v>
      </c>
      <c r="G16" t="s">
        <v>99</v>
      </c>
      <c r="H16" t="s">
        <v>100</v>
      </c>
      <c r="I16" t="s">
        <v>23</v>
      </c>
      <c r="J16" t="s">
        <v>24</v>
      </c>
      <c r="K16">
        <v>5400503</v>
      </c>
      <c r="L16">
        <v>5430503</v>
      </c>
      <c r="M16">
        <v>9</v>
      </c>
      <c r="N16" t="s">
        <v>80</v>
      </c>
      <c r="O16" t="s">
        <v>101</v>
      </c>
      <c r="P16">
        <v>1.5785748458404247</v>
      </c>
      <c r="Q16">
        <v>1.4158551351465298</v>
      </c>
      <c r="R16" t="s">
        <v>397</v>
      </c>
      <c r="S16" t="b">
        <v>0</v>
      </c>
      <c r="U16" t="s">
        <v>421</v>
      </c>
    </row>
    <row r="17" spans="1:21" x14ac:dyDescent="0.3">
      <c r="A17" t="s">
        <v>102</v>
      </c>
      <c r="B17">
        <v>9</v>
      </c>
      <c r="C17">
        <v>5411265</v>
      </c>
      <c r="D17" t="s">
        <v>82</v>
      </c>
      <c r="E17" t="s">
        <v>103</v>
      </c>
      <c r="F17" t="s">
        <v>98</v>
      </c>
      <c r="G17" t="s">
        <v>104</v>
      </c>
      <c r="H17" t="s">
        <v>100</v>
      </c>
      <c r="I17" t="s">
        <v>23</v>
      </c>
      <c r="J17" t="s">
        <v>24</v>
      </c>
      <c r="K17">
        <v>5400503</v>
      </c>
      <c r="L17">
        <v>5430503</v>
      </c>
      <c r="M17">
        <v>9</v>
      </c>
      <c r="N17" t="s">
        <v>80</v>
      </c>
      <c r="O17" t="s">
        <v>101</v>
      </c>
      <c r="P17">
        <v>1.5785748458404247</v>
      </c>
      <c r="Q17">
        <v>1.4158551351465298</v>
      </c>
      <c r="R17" t="s">
        <v>397</v>
      </c>
      <c r="S17" t="b">
        <v>0</v>
      </c>
      <c r="U17" t="s">
        <v>422</v>
      </c>
    </row>
    <row r="18" spans="1:21" x14ac:dyDescent="0.3">
      <c r="A18" t="s">
        <v>105</v>
      </c>
      <c r="B18">
        <v>9</v>
      </c>
      <c r="C18">
        <v>5411304</v>
      </c>
      <c r="D18" t="s">
        <v>18</v>
      </c>
      <c r="E18" t="s">
        <v>106</v>
      </c>
      <c r="F18" t="s">
        <v>98</v>
      </c>
      <c r="G18" t="s">
        <v>107</v>
      </c>
      <c r="H18" t="s">
        <v>100</v>
      </c>
      <c r="I18" t="s">
        <v>23</v>
      </c>
      <c r="J18" t="s">
        <v>24</v>
      </c>
      <c r="K18">
        <v>5400503</v>
      </c>
      <c r="L18">
        <v>5430503</v>
      </c>
      <c r="M18">
        <v>9</v>
      </c>
      <c r="N18" t="s">
        <v>80</v>
      </c>
      <c r="O18" t="s">
        <v>101</v>
      </c>
      <c r="P18">
        <v>1.5785748458404247</v>
      </c>
      <c r="Q18">
        <v>1.4158551351465298</v>
      </c>
      <c r="R18" t="s">
        <v>397</v>
      </c>
      <c r="S18" t="b">
        <v>0</v>
      </c>
      <c r="U18" t="s">
        <v>423</v>
      </c>
    </row>
    <row r="19" spans="1:21" x14ac:dyDescent="0.3">
      <c r="A19" t="s">
        <v>108</v>
      </c>
      <c r="B19">
        <v>9</v>
      </c>
      <c r="C19">
        <v>5428530</v>
      </c>
      <c r="D19" t="s">
        <v>35</v>
      </c>
      <c r="E19" t="s">
        <v>109</v>
      </c>
      <c r="F19" t="s">
        <v>110</v>
      </c>
      <c r="G19" t="s">
        <v>111</v>
      </c>
      <c r="H19" t="s">
        <v>112</v>
      </c>
      <c r="I19" t="s">
        <v>23</v>
      </c>
      <c r="J19" t="s">
        <v>24</v>
      </c>
      <c r="K19">
        <v>5400503</v>
      </c>
      <c r="L19">
        <v>5430503</v>
      </c>
      <c r="M19">
        <v>9</v>
      </c>
      <c r="N19" t="s">
        <v>80</v>
      </c>
      <c r="O19">
        <v>0</v>
      </c>
      <c r="P19" t="s">
        <v>54</v>
      </c>
      <c r="Q19" t="s">
        <v>54</v>
      </c>
      <c r="R19" t="s">
        <v>395</v>
      </c>
      <c r="S19" t="b">
        <v>0</v>
      </c>
      <c r="U19" t="s">
        <v>424</v>
      </c>
    </row>
    <row r="20" spans="1:21" x14ac:dyDescent="0.3">
      <c r="A20" t="s">
        <v>113</v>
      </c>
      <c r="B20">
        <v>9</v>
      </c>
      <c r="C20">
        <v>5475695</v>
      </c>
      <c r="D20" t="s">
        <v>28</v>
      </c>
      <c r="E20" t="s">
        <v>114</v>
      </c>
      <c r="F20" t="s">
        <v>115</v>
      </c>
      <c r="G20" t="s">
        <v>116</v>
      </c>
      <c r="H20" t="s">
        <v>117</v>
      </c>
      <c r="I20" t="s">
        <v>46</v>
      </c>
      <c r="J20" t="s">
        <v>47</v>
      </c>
      <c r="K20">
        <v>5460545</v>
      </c>
      <c r="L20">
        <v>5490545</v>
      </c>
      <c r="M20">
        <v>9</v>
      </c>
      <c r="N20" t="s">
        <v>80</v>
      </c>
      <c r="O20">
        <v>0</v>
      </c>
      <c r="P20" t="s">
        <v>54</v>
      </c>
      <c r="Q20" t="s">
        <v>54</v>
      </c>
      <c r="R20" t="s">
        <v>395</v>
      </c>
      <c r="S20" t="b">
        <v>0</v>
      </c>
      <c r="U20" t="s">
        <v>425</v>
      </c>
    </row>
    <row r="21" spans="1:21" x14ac:dyDescent="0.3">
      <c r="A21" t="s">
        <v>93</v>
      </c>
      <c r="B21">
        <v>9</v>
      </c>
      <c r="C21">
        <v>5469991</v>
      </c>
      <c r="D21" t="s">
        <v>35</v>
      </c>
      <c r="E21" t="s">
        <v>118</v>
      </c>
      <c r="F21" t="s">
        <v>119</v>
      </c>
      <c r="G21" t="s">
        <v>120</v>
      </c>
      <c r="H21" t="s">
        <v>121</v>
      </c>
      <c r="I21" t="s">
        <v>46</v>
      </c>
      <c r="J21" t="s">
        <v>47</v>
      </c>
      <c r="K21">
        <v>5460545</v>
      </c>
      <c r="L21">
        <v>5490545</v>
      </c>
      <c r="M21">
        <v>9</v>
      </c>
      <c r="N21" t="s">
        <v>80</v>
      </c>
      <c r="O21" t="s">
        <v>122</v>
      </c>
      <c r="P21">
        <v>6.5036993808333543</v>
      </c>
      <c r="Q21">
        <v>3.6084508906697113</v>
      </c>
      <c r="R21" t="s">
        <v>395</v>
      </c>
      <c r="S21" t="b">
        <v>0</v>
      </c>
      <c r="U21" t="s">
        <v>426</v>
      </c>
    </row>
    <row r="22" spans="1:21" x14ac:dyDescent="0.3">
      <c r="A22" t="s">
        <v>123</v>
      </c>
      <c r="B22">
        <v>9</v>
      </c>
      <c r="C22">
        <v>5470819</v>
      </c>
      <c r="D22" t="s">
        <v>35</v>
      </c>
      <c r="E22" t="s">
        <v>124</v>
      </c>
      <c r="F22" t="s">
        <v>119</v>
      </c>
      <c r="G22" t="s">
        <v>125</v>
      </c>
      <c r="H22" t="s">
        <v>121</v>
      </c>
      <c r="I22" t="s">
        <v>46</v>
      </c>
      <c r="J22" t="s">
        <v>47</v>
      </c>
      <c r="K22">
        <v>5460545</v>
      </c>
      <c r="L22">
        <v>5490545</v>
      </c>
      <c r="M22">
        <v>9</v>
      </c>
      <c r="N22" t="s">
        <v>80</v>
      </c>
      <c r="O22" t="s">
        <v>122</v>
      </c>
      <c r="P22">
        <v>6.5036993808333543</v>
      </c>
      <c r="Q22">
        <v>3.6084508906697113</v>
      </c>
      <c r="R22" t="s">
        <v>395</v>
      </c>
      <c r="S22" t="b">
        <v>0</v>
      </c>
      <c r="U22" t="s">
        <v>427</v>
      </c>
    </row>
    <row r="23" spans="1:21" x14ac:dyDescent="0.3">
      <c r="A23" t="s">
        <v>126</v>
      </c>
      <c r="B23">
        <v>9</v>
      </c>
      <c r="C23">
        <v>5467828</v>
      </c>
      <c r="D23" t="s">
        <v>82</v>
      </c>
      <c r="E23" t="s">
        <v>127</v>
      </c>
      <c r="F23" t="s">
        <v>128</v>
      </c>
      <c r="G23" t="s">
        <v>129</v>
      </c>
      <c r="H23" t="s">
        <v>130</v>
      </c>
      <c r="I23" t="s">
        <v>46</v>
      </c>
      <c r="J23" t="s">
        <v>47</v>
      </c>
      <c r="K23">
        <v>5460545</v>
      </c>
      <c r="L23">
        <v>5490545</v>
      </c>
      <c r="M23">
        <v>9</v>
      </c>
      <c r="N23" t="s">
        <v>80</v>
      </c>
      <c r="O23" t="s">
        <v>131</v>
      </c>
      <c r="P23">
        <v>3.278596675224231</v>
      </c>
      <c r="Q23">
        <v>0.74757716806425023</v>
      </c>
      <c r="R23" t="s">
        <v>398</v>
      </c>
      <c r="S23" t="b">
        <v>0</v>
      </c>
      <c r="U23" t="s">
        <v>428</v>
      </c>
    </row>
    <row r="24" spans="1:21" x14ac:dyDescent="0.3">
      <c r="A24" t="s">
        <v>132</v>
      </c>
      <c r="B24">
        <v>9</v>
      </c>
      <c r="C24">
        <v>5468579</v>
      </c>
      <c r="D24" t="s">
        <v>18</v>
      </c>
      <c r="E24" t="s">
        <v>133</v>
      </c>
      <c r="F24" t="s">
        <v>134</v>
      </c>
      <c r="G24" t="s">
        <v>135</v>
      </c>
      <c r="H24" t="s">
        <v>136</v>
      </c>
      <c r="I24" t="s">
        <v>46</v>
      </c>
      <c r="J24" t="s">
        <v>47</v>
      </c>
      <c r="K24">
        <v>5460545</v>
      </c>
      <c r="L24">
        <v>5490545</v>
      </c>
      <c r="M24">
        <v>9</v>
      </c>
      <c r="N24" t="s">
        <v>80</v>
      </c>
      <c r="O24" t="s">
        <v>137</v>
      </c>
      <c r="P24">
        <v>4.880613499386361</v>
      </c>
      <c r="Q24">
        <v>3.3612532566396425</v>
      </c>
      <c r="R24" t="s">
        <v>399</v>
      </c>
      <c r="S24" t="b">
        <v>0</v>
      </c>
      <c r="U24" t="s">
        <v>429</v>
      </c>
    </row>
    <row r="25" spans="1:21" x14ac:dyDescent="0.3">
      <c r="A25" t="s">
        <v>138</v>
      </c>
      <c r="B25">
        <v>9</v>
      </c>
      <c r="C25">
        <v>5468585</v>
      </c>
      <c r="D25" t="s">
        <v>35</v>
      </c>
      <c r="E25" t="s">
        <v>139</v>
      </c>
      <c r="F25" t="s">
        <v>134</v>
      </c>
      <c r="G25" t="s">
        <v>140</v>
      </c>
      <c r="H25" t="s">
        <v>136</v>
      </c>
      <c r="I25" t="s">
        <v>46</v>
      </c>
      <c r="J25" t="s">
        <v>47</v>
      </c>
      <c r="K25">
        <v>5460545</v>
      </c>
      <c r="L25">
        <v>5490545</v>
      </c>
      <c r="M25">
        <v>9</v>
      </c>
      <c r="N25" t="s">
        <v>80</v>
      </c>
      <c r="O25" t="s">
        <v>137</v>
      </c>
      <c r="P25">
        <v>4.880613499386361</v>
      </c>
      <c r="Q25">
        <v>3.3612532566396425</v>
      </c>
      <c r="R25" t="s">
        <v>399</v>
      </c>
      <c r="S25" t="b">
        <v>0</v>
      </c>
      <c r="U25" t="s">
        <v>430</v>
      </c>
    </row>
    <row r="26" spans="1:21" x14ac:dyDescent="0.3">
      <c r="A26" t="s">
        <v>141</v>
      </c>
      <c r="B26">
        <v>9</v>
      </c>
      <c r="C26">
        <v>5468639</v>
      </c>
      <c r="D26" t="s">
        <v>82</v>
      </c>
      <c r="E26" t="s">
        <v>142</v>
      </c>
      <c r="F26" t="s">
        <v>134</v>
      </c>
      <c r="G26" t="s">
        <v>143</v>
      </c>
      <c r="H26" t="s">
        <v>136</v>
      </c>
      <c r="I26" t="s">
        <v>46</v>
      </c>
      <c r="J26" t="s">
        <v>47</v>
      </c>
      <c r="K26">
        <v>5460545</v>
      </c>
      <c r="L26">
        <v>5490545</v>
      </c>
      <c r="M26">
        <v>9</v>
      </c>
      <c r="N26" t="s">
        <v>80</v>
      </c>
      <c r="O26" t="s">
        <v>137</v>
      </c>
      <c r="P26">
        <v>4.880613499386361</v>
      </c>
      <c r="Q26">
        <v>3.3612532566396425</v>
      </c>
      <c r="R26" t="s">
        <v>399</v>
      </c>
      <c r="S26" t="b">
        <v>0</v>
      </c>
      <c r="U26" t="s">
        <v>431</v>
      </c>
    </row>
    <row r="27" spans="1:21" x14ac:dyDescent="0.3">
      <c r="A27" t="s">
        <v>144</v>
      </c>
      <c r="B27">
        <v>9</v>
      </c>
      <c r="C27">
        <v>5468711</v>
      </c>
      <c r="D27" t="s">
        <v>82</v>
      </c>
      <c r="E27" t="s">
        <v>145</v>
      </c>
      <c r="F27" t="s">
        <v>134</v>
      </c>
      <c r="G27" t="s">
        <v>146</v>
      </c>
      <c r="H27" t="s">
        <v>136</v>
      </c>
      <c r="I27" t="s">
        <v>46</v>
      </c>
      <c r="J27" t="s">
        <v>47</v>
      </c>
      <c r="K27">
        <v>5460545</v>
      </c>
      <c r="L27">
        <v>5490545</v>
      </c>
      <c r="M27">
        <v>9</v>
      </c>
      <c r="N27" t="s">
        <v>80</v>
      </c>
      <c r="O27" t="s">
        <v>137</v>
      </c>
      <c r="P27">
        <v>4.880613499386361</v>
      </c>
      <c r="Q27">
        <v>3.3612532566396425</v>
      </c>
      <c r="R27" t="s">
        <v>399</v>
      </c>
      <c r="S27" t="b">
        <v>0</v>
      </c>
      <c r="U27" t="s">
        <v>432</v>
      </c>
    </row>
    <row r="28" spans="1:21" x14ac:dyDescent="0.3">
      <c r="A28" t="s">
        <v>147</v>
      </c>
      <c r="B28">
        <v>9</v>
      </c>
      <c r="C28">
        <v>5468995</v>
      </c>
      <c r="D28" t="s">
        <v>82</v>
      </c>
      <c r="E28" t="s">
        <v>148</v>
      </c>
      <c r="F28" t="s">
        <v>134</v>
      </c>
      <c r="G28" t="s">
        <v>149</v>
      </c>
      <c r="H28" t="s">
        <v>136</v>
      </c>
      <c r="I28" t="s">
        <v>46</v>
      </c>
      <c r="J28" t="s">
        <v>47</v>
      </c>
      <c r="K28">
        <v>5460545</v>
      </c>
      <c r="L28">
        <v>5490545</v>
      </c>
      <c r="M28">
        <v>9</v>
      </c>
      <c r="N28" t="s">
        <v>80</v>
      </c>
      <c r="O28" t="s">
        <v>137</v>
      </c>
      <c r="P28">
        <v>4.880613499386361</v>
      </c>
      <c r="Q28">
        <v>3.3612532566396425</v>
      </c>
      <c r="R28" t="s">
        <v>399</v>
      </c>
      <c r="S28" t="b">
        <v>0</v>
      </c>
      <c r="U28" t="s">
        <v>433</v>
      </c>
    </row>
    <row r="29" spans="1:21" x14ac:dyDescent="0.3">
      <c r="A29" t="s">
        <v>150</v>
      </c>
      <c r="B29">
        <v>9</v>
      </c>
      <c r="C29">
        <v>5471078</v>
      </c>
      <c r="D29" t="s">
        <v>18</v>
      </c>
      <c r="E29" t="s">
        <v>151</v>
      </c>
      <c r="F29" t="s">
        <v>134</v>
      </c>
      <c r="G29" t="s">
        <v>152</v>
      </c>
      <c r="H29" t="s">
        <v>136</v>
      </c>
      <c r="I29" t="s">
        <v>46</v>
      </c>
      <c r="J29" t="s">
        <v>47</v>
      </c>
      <c r="K29">
        <v>5460545</v>
      </c>
      <c r="L29">
        <v>5490545</v>
      </c>
      <c r="M29">
        <v>9</v>
      </c>
      <c r="N29" t="s">
        <v>80</v>
      </c>
      <c r="O29" t="s">
        <v>137</v>
      </c>
      <c r="P29">
        <v>4.880613499386361</v>
      </c>
      <c r="Q29">
        <v>3.3612532566396425</v>
      </c>
      <c r="R29" t="s">
        <v>399</v>
      </c>
      <c r="S29" t="b">
        <v>0</v>
      </c>
      <c r="U29" t="s">
        <v>434</v>
      </c>
    </row>
    <row r="30" spans="1:21" x14ac:dyDescent="0.3">
      <c r="A30" t="s">
        <v>153</v>
      </c>
      <c r="B30">
        <v>9</v>
      </c>
      <c r="C30">
        <v>5471190</v>
      </c>
      <c r="D30" t="s">
        <v>28</v>
      </c>
      <c r="E30" t="s">
        <v>154</v>
      </c>
      <c r="F30" t="s">
        <v>134</v>
      </c>
      <c r="G30" t="s">
        <v>155</v>
      </c>
      <c r="H30" t="s">
        <v>136</v>
      </c>
      <c r="I30" t="s">
        <v>46</v>
      </c>
      <c r="J30" t="s">
        <v>47</v>
      </c>
      <c r="K30">
        <v>5460545</v>
      </c>
      <c r="L30">
        <v>5490545</v>
      </c>
      <c r="M30">
        <v>9</v>
      </c>
      <c r="N30" t="s">
        <v>80</v>
      </c>
      <c r="O30" t="s">
        <v>137</v>
      </c>
      <c r="P30">
        <v>4.880613499386361</v>
      </c>
      <c r="Q30">
        <v>3.3612532566396425</v>
      </c>
      <c r="R30" t="s">
        <v>399</v>
      </c>
      <c r="S30" t="b">
        <v>0</v>
      </c>
      <c r="U30" t="s">
        <v>435</v>
      </c>
    </row>
    <row r="31" spans="1:21" x14ac:dyDescent="0.3">
      <c r="A31" t="s">
        <v>156</v>
      </c>
      <c r="B31">
        <v>9</v>
      </c>
      <c r="C31">
        <v>5471242</v>
      </c>
      <c r="D31" t="s">
        <v>18</v>
      </c>
      <c r="E31" t="s">
        <v>157</v>
      </c>
      <c r="F31" t="s">
        <v>134</v>
      </c>
      <c r="G31" t="s">
        <v>158</v>
      </c>
      <c r="H31" t="s">
        <v>136</v>
      </c>
      <c r="I31" t="s">
        <v>46</v>
      </c>
      <c r="J31" t="s">
        <v>47</v>
      </c>
      <c r="K31">
        <v>5460545</v>
      </c>
      <c r="L31">
        <v>5490545</v>
      </c>
      <c r="M31">
        <v>9</v>
      </c>
      <c r="N31" t="s">
        <v>80</v>
      </c>
      <c r="O31" t="s">
        <v>137</v>
      </c>
      <c r="P31">
        <v>4.880613499386361</v>
      </c>
      <c r="Q31">
        <v>3.3612532566396425</v>
      </c>
      <c r="R31" t="s">
        <v>399</v>
      </c>
      <c r="S31" t="b">
        <v>0</v>
      </c>
      <c r="U31" t="s">
        <v>436</v>
      </c>
    </row>
    <row r="32" spans="1:21" x14ac:dyDescent="0.3">
      <c r="A32" t="s">
        <v>159</v>
      </c>
      <c r="B32">
        <v>9</v>
      </c>
      <c r="C32">
        <v>5471635</v>
      </c>
      <c r="D32" t="s">
        <v>28</v>
      </c>
      <c r="E32" t="s">
        <v>160</v>
      </c>
      <c r="F32" t="s">
        <v>134</v>
      </c>
      <c r="G32" t="s">
        <v>161</v>
      </c>
      <c r="H32" t="s">
        <v>136</v>
      </c>
      <c r="I32" t="s">
        <v>46</v>
      </c>
      <c r="J32" t="s">
        <v>47</v>
      </c>
      <c r="K32">
        <v>5460545</v>
      </c>
      <c r="L32">
        <v>5490545</v>
      </c>
      <c r="M32">
        <v>9</v>
      </c>
      <c r="N32" t="s">
        <v>80</v>
      </c>
      <c r="O32" t="s">
        <v>137</v>
      </c>
      <c r="P32">
        <v>4.880613499386361</v>
      </c>
      <c r="Q32">
        <v>3.3612532566396425</v>
      </c>
      <c r="R32" t="s">
        <v>399</v>
      </c>
      <c r="S32" t="b">
        <v>0</v>
      </c>
      <c r="U32" t="s">
        <v>437</v>
      </c>
    </row>
    <row r="33" spans="1:21" x14ac:dyDescent="0.3">
      <c r="A33" t="s">
        <v>162</v>
      </c>
      <c r="B33">
        <v>9</v>
      </c>
      <c r="C33">
        <v>5468397</v>
      </c>
      <c r="D33" t="s">
        <v>28</v>
      </c>
      <c r="E33" t="s">
        <v>163</v>
      </c>
      <c r="F33" t="s">
        <v>164</v>
      </c>
      <c r="G33" t="s">
        <v>165</v>
      </c>
      <c r="H33" t="s">
        <v>166</v>
      </c>
      <c r="I33" t="s">
        <v>46</v>
      </c>
      <c r="J33" t="s">
        <v>47</v>
      </c>
      <c r="K33">
        <v>5460545</v>
      </c>
      <c r="L33">
        <v>5490545</v>
      </c>
      <c r="M33">
        <v>9</v>
      </c>
      <c r="N33" t="s">
        <v>80</v>
      </c>
      <c r="O33" t="s">
        <v>167</v>
      </c>
      <c r="P33">
        <v>4.4880591364401035</v>
      </c>
      <c r="Q33">
        <v>3.0502184328189448</v>
      </c>
      <c r="R33" t="s">
        <v>395</v>
      </c>
      <c r="S33" t="b">
        <v>0</v>
      </c>
      <c r="U33" t="s">
        <v>438</v>
      </c>
    </row>
    <row r="34" spans="1:21" x14ac:dyDescent="0.3">
      <c r="A34" t="s">
        <v>168</v>
      </c>
      <c r="B34">
        <v>9</v>
      </c>
      <c r="C34">
        <v>5462757</v>
      </c>
      <c r="D34" t="s">
        <v>28</v>
      </c>
      <c r="E34" t="s">
        <v>169</v>
      </c>
      <c r="F34" t="s">
        <v>77</v>
      </c>
      <c r="G34" t="s">
        <v>170</v>
      </c>
      <c r="H34" t="s">
        <v>79</v>
      </c>
      <c r="I34" t="s">
        <v>46</v>
      </c>
      <c r="J34" t="s">
        <v>47</v>
      </c>
      <c r="K34">
        <v>5460545</v>
      </c>
      <c r="L34">
        <v>5490545</v>
      </c>
      <c r="M34">
        <v>9</v>
      </c>
      <c r="N34" t="s">
        <v>80</v>
      </c>
      <c r="O34">
        <v>0</v>
      </c>
      <c r="P34" t="s">
        <v>54</v>
      </c>
      <c r="Q34" t="s">
        <v>54</v>
      </c>
      <c r="R34" t="s">
        <v>395</v>
      </c>
      <c r="S34" t="b">
        <v>0</v>
      </c>
      <c r="U34" t="s">
        <v>439</v>
      </c>
    </row>
    <row r="35" spans="1:21" x14ac:dyDescent="0.3">
      <c r="A35" t="s">
        <v>171</v>
      </c>
      <c r="B35">
        <v>9</v>
      </c>
      <c r="C35">
        <v>5463498</v>
      </c>
      <c r="D35" t="s">
        <v>18</v>
      </c>
      <c r="E35" t="s">
        <v>172</v>
      </c>
      <c r="F35" t="s">
        <v>77</v>
      </c>
      <c r="G35" t="s">
        <v>173</v>
      </c>
      <c r="H35" t="s">
        <v>79</v>
      </c>
      <c r="I35" t="s">
        <v>46</v>
      </c>
      <c r="J35" t="s">
        <v>47</v>
      </c>
      <c r="K35">
        <v>5460545</v>
      </c>
      <c r="L35">
        <v>5490545</v>
      </c>
      <c r="M35">
        <v>9</v>
      </c>
      <c r="N35" t="s">
        <v>80</v>
      </c>
      <c r="O35">
        <v>0</v>
      </c>
      <c r="P35" t="s">
        <v>54</v>
      </c>
      <c r="Q35" t="s">
        <v>54</v>
      </c>
      <c r="R35" t="s">
        <v>395</v>
      </c>
      <c r="S35" t="b">
        <v>0</v>
      </c>
      <c r="U35" t="s">
        <v>440</v>
      </c>
    </row>
    <row r="36" spans="1:21" x14ac:dyDescent="0.3">
      <c r="A36" t="s">
        <v>174</v>
      </c>
      <c r="B36">
        <v>9</v>
      </c>
      <c r="C36">
        <v>5470102</v>
      </c>
      <c r="D36" t="s">
        <v>28</v>
      </c>
      <c r="E36" t="s">
        <v>175</v>
      </c>
      <c r="F36" t="s">
        <v>77</v>
      </c>
      <c r="G36" t="s">
        <v>176</v>
      </c>
      <c r="H36" t="s">
        <v>79</v>
      </c>
      <c r="I36" t="s">
        <v>46</v>
      </c>
      <c r="J36" t="s">
        <v>47</v>
      </c>
      <c r="K36">
        <v>5460545</v>
      </c>
      <c r="L36">
        <v>5490545</v>
      </c>
      <c r="M36">
        <v>9</v>
      </c>
      <c r="N36" t="s">
        <v>80</v>
      </c>
      <c r="O36">
        <v>0</v>
      </c>
      <c r="P36" t="s">
        <v>54</v>
      </c>
      <c r="Q36" t="s">
        <v>54</v>
      </c>
      <c r="R36" t="s">
        <v>395</v>
      </c>
      <c r="S36" t="b">
        <v>0</v>
      </c>
      <c r="U36" t="s">
        <v>441</v>
      </c>
    </row>
    <row r="37" spans="1:21" x14ac:dyDescent="0.3">
      <c r="A37" t="s">
        <v>177</v>
      </c>
      <c r="B37">
        <v>9</v>
      </c>
      <c r="C37">
        <v>5481797</v>
      </c>
      <c r="D37" t="s">
        <v>28</v>
      </c>
      <c r="E37" t="s">
        <v>178</v>
      </c>
      <c r="F37" t="s">
        <v>77</v>
      </c>
      <c r="G37" t="s">
        <v>179</v>
      </c>
      <c r="H37" t="s">
        <v>79</v>
      </c>
      <c r="I37" t="s">
        <v>46</v>
      </c>
      <c r="J37" t="s">
        <v>47</v>
      </c>
      <c r="K37">
        <v>5460545</v>
      </c>
      <c r="L37">
        <v>5490545</v>
      </c>
      <c r="M37">
        <v>9</v>
      </c>
      <c r="N37" t="s">
        <v>80</v>
      </c>
      <c r="O37">
        <v>0</v>
      </c>
      <c r="P37" t="s">
        <v>54</v>
      </c>
      <c r="Q37" t="s">
        <v>54</v>
      </c>
      <c r="R37" t="s">
        <v>395</v>
      </c>
      <c r="S37" t="b">
        <v>0</v>
      </c>
      <c r="U37" t="s">
        <v>442</v>
      </c>
    </row>
    <row r="38" spans="1:21" x14ac:dyDescent="0.3">
      <c r="A38" t="s">
        <v>180</v>
      </c>
      <c r="B38">
        <v>9</v>
      </c>
      <c r="C38">
        <v>5485303</v>
      </c>
      <c r="D38" t="s">
        <v>28</v>
      </c>
      <c r="E38" t="s">
        <v>181</v>
      </c>
      <c r="F38" t="s">
        <v>77</v>
      </c>
      <c r="G38" t="s">
        <v>182</v>
      </c>
      <c r="H38" t="s">
        <v>79</v>
      </c>
      <c r="I38" t="s">
        <v>46</v>
      </c>
      <c r="J38" t="s">
        <v>47</v>
      </c>
      <c r="K38">
        <v>5460545</v>
      </c>
      <c r="L38">
        <v>5490545</v>
      </c>
      <c r="M38">
        <v>9</v>
      </c>
      <c r="N38" t="s">
        <v>80</v>
      </c>
      <c r="O38">
        <v>0</v>
      </c>
      <c r="P38" t="s">
        <v>54</v>
      </c>
      <c r="Q38" t="s">
        <v>54</v>
      </c>
      <c r="R38" t="s">
        <v>395</v>
      </c>
      <c r="S38" t="b">
        <v>0</v>
      </c>
      <c r="U38" t="s">
        <v>443</v>
      </c>
    </row>
    <row r="39" spans="1:21" x14ac:dyDescent="0.3">
      <c r="A39" t="s">
        <v>183</v>
      </c>
      <c r="B39">
        <v>9</v>
      </c>
      <c r="C39">
        <v>5484567</v>
      </c>
      <c r="D39" t="s">
        <v>35</v>
      </c>
      <c r="E39" t="s">
        <v>184</v>
      </c>
      <c r="F39" t="s">
        <v>185</v>
      </c>
      <c r="G39" t="s">
        <v>186</v>
      </c>
      <c r="H39" t="s">
        <v>187</v>
      </c>
      <c r="I39" t="s">
        <v>46</v>
      </c>
      <c r="J39" t="s">
        <v>47</v>
      </c>
      <c r="K39">
        <v>5460545</v>
      </c>
      <c r="L39">
        <v>5490545</v>
      </c>
      <c r="M39">
        <v>9</v>
      </c>
      <c r="N39" t="s">
        <v>80</v>
      </c>
      <c r="O39" t="s">
        <v>188</v>
      </c>
      <c r="P39">
        <v>4.9458538944500541</v>
      </c>
      <c r="Q39">
        <v>5.1847563988547867</v>
      </c>
      <c r="R39" t="s">
        <v>400</v>
      </c>
      <c r="S39" t="b">
        <v>0</v>
      </c>
      <c r="U39" t="s">
        <v>444</v>
      </c>
    </row>
    <row r="40" spans="1:21" x14ac:dyDescent="0.3">
      <c r="A40" t="s">
        <v>189</v>
      </c>
      <c r="B40">
        <v>9</v>
      </c>
      <c r="C40">
        <v>5489805</v>
      </c>
      <c r="D40" t="s">
        <v>82</v>
      </c>
      <c r="E40" t="s">
        <v>190</v>
      </c>
      <c r="F40" t="s">
        <v>185</v>
      </c>
      <c r="G40" t="s">
        <v>191</v>
      </c>
      <c r="H40" t="s">
        <v>187</v>
      </c>
      <c r="I40" t="s">
        <v>46</v>
      </c>
      <c r="J40" t="s">
        <v>47</v>
      </c>
      <c r="K40">
        <v>5460545</v>
      </c>
      <c r="L40">
        <v>5490545</v>
      </c>
      <c r="M40">
        <v>9</v>
      </c>
      <c r="N40" t="s">
        <v>80</v>
      </c>
      <c r="O40" t="s">
        <v>188</v>
      </c>
      <c r="P40">
        <v>4.9458538944500541</v>
      </c>
      <c r="Q40">
        <v>5.1847563988547867</v>
      </c>
      <c r="R40" t="s">
        <v>400</v>
      </c>
      <c r="S40" t="b">
        <v>0</v>
      </c>
      <c r="U40" t="s">
        <v>445</v>
      </c>
    </row>
    <row r="41" spans="1:21" x14ac:dyDescent="0.3">
      <c r="A41" t="s">
        <v>192</v>
      </c>
      <c r="B41">
        <v>9</v>
      </c>
      <c r="C41">
        <v>5471200</v>
      </c>
      <c r="D41" t="s">
        <v>28</v>
      </c>
      <c r="E41" t="s">
        <v>193</v>
      </c>
      <c r="F41" t="s">
        <v>30</v>
      </c>
      <c r="G41" t="s">
        <v>194</v>
      </c>
      <c r="H41" t="s">
        <v>32</v>
      </c>
      <c r="I41" t="s">
        <v>46</v>
      </c>
      <c r="J41" t="s">
        <v>47</v>
      </c>
      <c r="K41">
        <v>5460545</v>
      </c>
      <c r="L41">
        <v>5490545</v>
      </c>
      <c r="M41">
        <v>9</v>
      </c>
      <c r="N41" t="s">
        <v>80</v>
      </c>
      <c r="O41" t="s">
        <v>33</v>
      </c>
      <c r="P41">
        <v>4.5279970707311614</v>
      </c>
      <c r="Q41">
        <v>3.2961258103399493</v>
      </c>
      <c r="R41" t="s">
        <v>393</v>
      </c>
      <c r="S41" t="b">
        <v>0</v>
      </c>
      <c r="U41" t="s">
        <v>446</v>
      </c>
    </row>
    <row r="42" spans="1:21" x14ac:dyDescent="0.3">
      <c r="A42" t="s">
        <v>123</v>
      </c>
      <c r="B42">
        <v>9</v>
      </c>
      <c r="C42">
        <v>5471751</v>
      </c>
      <c r="D42" t="s">
        <v>35</v>
      </c>
      <c r="E42" t="s">
        <v>195</v>
      </c>
      <c r="F42" t="s">
        <v>37</v>
      </c>
      <c r="G42" t="s">
        <v>196</v>
      </c>
      <c r="H42" t="s">
        <v>39</v>
      </c>
      <c r="I42" t="s">
        <v>46</v>
      </c>
      <c r="J42" t="s">
        <v>47</v>
      </c>
      <c r="K42">
        <v>5460545</v>
      </c>
      <c r="L42">
        <v>5490545</v>
      </c>
      <c r="M42">
        <v>9</v>
      </c>
      <c r="N42" t="s">
        <v>80</v>
      </c>
      <c r="O42" t="s">
        <v>40</v>
      </c>
      <c r="P42">
        <v>6.9118104435439331</v>
      </c>
      <c r="Q42">
        <v>1.5813760815580826</v>
      </c>
      <c r="R42" t="s">
        <v>394</v>
      </c>
      <c r="S42" t="b">
        <v>0</v>
      </c>
      <c r="U42" t="s">
        <v>447</v>
      </c>
    </row>
    <row r="43" spans="1:21" x14ac:dyDescent="0.3">
      <c r="A43" t="s">
        <v>197</v>
      </c>
      <c r="B43">
        <v>9</v>
      </c>
      <c r="C43">
        <v>5474599</v>
      </c>
      <c r="D43" t="s">
        <v>28</v>
      </c>
      <c r="E43" t="s">
        <v>198</v>
      </c>
      <c r="F43" t="s">
        <v>37</v>
      </c>
      <c r="G43" t="s">
        <v>199</v>
      </c>
      <c r="H43" t="s">
        <v>39</v>
      </c>
      <c r="I43" t="s">
        <v>46</v>
      </c>
      <c r="J43" t="s">
        <v>47</v>
      </c>
      <c r="K43">
        <v>5460545</v>
      </c>
      <c r="L43">
        <v>5490545</v>
      </c>
      <c r="M43">
        <v>9</v>
      </c>
      <c r="N43" t="s">
        <v>80</v>
      </c>
      <c r="O43" t="s">
        <v>40</v>
      </c>
      <c r="P43">
        <v>6.9118104435439331</v>
      </c>
      <c r="Q43">
        <v>1.5813760815580826</v>
      </c>
      <c r="R43" t="s">
        <v>394</v>
      </c>
      <c r="S43" t="b">
        <v>0</v>
      </c>
      <c r="U43" t="s">
        <v>448</v>
      </c>
    </row>
    <row r="44" spans="1:21" x14ac:dyDescent="0.3">
      <c r="A44" t="s">
        <v>200</v>
      </c>
      <c r="B44">
        <v>9</v>
      </c>
      <c r="C44">
        <v>5483910</v>
      </c>
      <c r="D44" t="s">
        <v>28</v>
      </c>
      <c r="E44" t="s">
        <v>201</v>
      </c>
      <c r="F44" t="s">
        <v>37</v>
      </c>
      <c r="G44" t="s">
        <v>202</v>
      </c>
      <c r="H44" t="s">
        <v>39</v>
      </c>
      <c r="I44" t="s">
        <v>46</v>
      </c>
      <c r="J44" t="s">
        <v>47</v>
      </c>
      <c r="K44">
        <v>5460545</v>
      </c>
      <c r="L44">
        <v>5490545</v>
      </c>
      <c r="M44">
        <v>9</v>
      </c>
      <c r="N44" t="s">
        <v>80</v>
      </c>
      <c r="O44" t="s">
        <v>40</v>
      </c>
      <c r="P44">
        <v>6.9118104435439331</v>
      </c>
      <c r="Q44">
        <v>1.5813760815580826</v>
      </c>
      <c r="R44" t="s">
        <v>394</v>
      </c>
      <c r="S44" t="b">
        <v>0</v>
      </c>
      <c r="U44" t="s">
        <v>449</v>
      </c>
    </row>
    <row r="45" spans="1:21" x14ac:dyDescent="0.3">
      <c r="A45" t="s">
        <v>203</v>
      </c>
      <c r="B45">
        <v>9</v>
      </c>
      <c r="C45">
        <v>5488664</v>
      </c>
      <c r="D45" t="s">
        <v>28</v>
      </c>
      <c r="E45" t="s">
        <v>204</v>
      </c>
      <c r="F45" t="s">
        <v>37</v>
      </c>
      <c r="G45" t="s">
        <v>205</v>
      </c>
      <c r="H45" t="s">
        <v>39</v>
      </c>
      <c r="I45" t="s">
        <v>46</v>
      </c>
      <c r="J45" t="s">
        <v>47</v>
      </c>
      <c r="K45">
        <v>5460545</v>
      </c>
      <c r="L45">
        <v>5490545</v>
      </c>
      <c r="M45">
        <v>9</v>
      </c>
      <c r="N45" t="s">
        <v>80</v>
      </c>
      <c r="O45" t="s">
        <v>40</v>
      </c>
      <c r="P45">
        <v>6.9118104435439331</v>
      </c>
      <c r="Q45">
        <v>1.5813760815580826</v>
      </c>
      <c r="R45" t="s">
        <v>394</v>
      </c>
      <c r="S45" t="b">
        <v>0</v>
      </c>
      <c r="U45" t="s">
        <v>450</v>
      </c>
    </row>
    <row r="46" spans="1:21" x14ac:dyDescent="0.3">
      <c r="A46" t="s">
        <v>174</v>
      </c>
      <c r="B46">
        <v>9</v>
      </c>
      <c r="C46">
        <v>5462354</v>
      </c>
      <c r="D46" t="s">
        <v>35</v>
      </c>
      <c r="E46" t="s">
        <v>206</v>
      </c>
      <c r="F46" t="s">
        <v>207</v>
      </c>
      <c r="G46" t="s">
        <v>208</v>
      </c>
      <c r="H46" t="s">
        <v>209</v>
      </c>
      <c r="I46" t="s">
        <v>46</v>
      </c>
      <c r="J46" t="s">
        <v>47</v>
      </c>
      <c r="K46">
        <v>5460545</v>
      </c>
      <c r="L46">
        <v>5490545</v>
      </c>
      <c r="M46">
        <v>9</v>
      </c>
      <c r="N46" t="s">
        <v>80</v>
      </c>
      <c r="O46" t="s">
        <v>210</v>
      </c>
      <c r="P46">
        <v>0.98870641891218713</v>
      </c>
      <c r="Q46">
        <v>3.4757495709053106</v>
      </c>
      <c r="R46" t="s">
        <v>401</v>
      </c>
      <c r="S46" t="b">
        <v>0</v>
      </c>
      <c r="U46" t="s">
        <v>451</v>
      </c>
    </row>
    <row r="47" spans="1:21" x14ac:dyDescent="0.3">
      <c r="A47" t="s">
        <v>113</v>
      </c>
      <c r="B47">
        <v>9</v>
      </c>
      <c r="C47">
        <v>5475695</v>
      </c>
      <c r="D47" t="s">
        <v>28</v>
      </c>
      <c r="E47" t="s">
        <v>114</v>
      </c>
      <c r="F47" t="s">
        <v>115</v>
      </c>
      <c r="G47" t="s">
        <v>116</v>
      </c>
      <c r="H47" t="s">
        <v>117</v>
      </c>
      <c r="I47" t="s">
        <v>23</v>
      </c>
      <c r="J47" t="s">
        <v>24</v>
      </c>
      <c r="K47">
        <v>5470566</v>
      </c>
      <c r="L47">
        <v>5490566</v>
      </c>
      <c r="M47">
        <v>9</v>
      </c>
      <c r="N47" t="s">
        <v>211</v>
      </c>
      <c r="O47">
        <v>0</v>
      </c>
      <c r="P47" t="s">
        <v>54</v>
      </c>
      <c r="Q47" t="s">
        <v>54</v>
      </c>
      <c r="R47" t="s">
        <v>395</v>
      </c>
      <c r="S47" t="b">
        <v>0</v>
      </c>
      <c r="U47" t="s">
        <v>452</v>
      </c>
    </row>
    <row r="48" spans="1:21" x14ac:dyDescent="0.3">
      <c r="A48" t="s">
        <v>123</v>
      </c>
      <c r="B48">
        <v>9</v>
      </c>
      <c r="C48">
        <v>5470819</v>
      </c>
      <c r="D48" t="s">
        <v>35</v>
      </c>
      <c r="E48" t="s">
        <v>124</v>
      </c>
      <c r="F48" t="s">
        <v>119</v>
      </c>
      <c r="G48" t="s">
        <v>125</v>
      </c>
      <c r="H48" t="s">
        <v>121</v>
      </c>
      <c r="I48" t="s">
        <v>23</v>
      </c>
      <c r="J48" t="s">
        <v>24</v>
      </c>
      <c r="K48">
        <v>5470566</v>
      </c>
      <c r="L48">
        <v>5490566</v>
      </c>
      <c r="M48">
        <v>9</v>
      </c>
      <c r="N48" t="s">
        <v>211</v>
      </c>
      <c r="O48" t="s">
        <v>122</v>
      </c>
      <c r="P48">
        <v>6.5036993808333543</v>
      </c>
      <c r="Q48">
        <v>3.6084508906697113</v>
      </c>
      <c r="R48" t="s">
        <v>395</v>
      </c>
      <c r="S48" t="b">
        <v>0</v>
      </c>
      <c r="U48" t="s">
        <v>453</v>
      </c>
    </row>
    <row r="49" spans="1:21" x14ac:dyDescent="0.3">
      <c r="A49" t="s">
        <v>150</v>
      </c>
      <c r="B49">
        <v>9</v>
      </c>
      <c r="C49">
        <v>5471078</v>
      </c>
      <c r="D49" t="s">
        <v>18</v>
      </c>
      <c r="E49" t="s">
        <v>151</v>
      </c>
      <c r="F49" t="s">
        <v>134</v>
      </c>
      <c r="G49" t="s">
        <v>152</v>
      </c>
      <c r="H49" t="s">
        <v>136</v>
      </c>
      <c r="I49" t="s">
        <v>23</v>
      </c>
      <c r="J49" t="s">
        <v>24</v>
      </c>
      <c r="K49">
        <v>5470566</v>
      </c>
      <c r="L49">
        <v>5490566</v>
      </c>
      <c r="M49">
        <v>9</v>
      </c>
      <c r="N49" t="s">
        <v>211</v>
      </c>
      <c r="O49" t="s">
        <v>137</v>
      </c>
      <c r="P49">
        <v>4.880613499386361</v>
      </c>
      <c r="Q49">
        <v>3.3612532566396425</v>
      </c>
      <c r="R49" t="s">
        <v>399</v>
      </c>
      <c r="S49" t="b">
        <v>0</v>
      </c>
      <c r="U49" t="s">
        <v>454</v>
      </c>
    </row>
    <row r="50" spans="1:21" x14ac:dyDescent="0.3">
      <c r="A50" t="s">
        <v>153</v>
      </c>
      <c r="B50">
        <v>9</v>
      </c>
      <c r="C50">
        <v>5471190</v>
      </c>
      <c r="D50" t="s">
        <v>28</v>
      </c>
      <c r="E50" t="s">
        <v>154</v>
      </c>
      <c r="F50" t="s">
        <v>134</v>
      </c>
      <c r="G50" t="s">
        <v>155</v>
      </c>
      <c r="H50" t="s">
        <v>136</v>
      </c>
      <c r="I50" t="s">
        <v>23</v>
      </c>
      <c r="J50" t="s">
        <v>24</v>
      </c>
      <c r="K50">
        <v>5470566</v>
      </c>
      <c r="L50">
        <v>5490566</v>
      </c>
      <c r="M50">
        <v>9</v>
      </c>
      <c r="N50" t="s">
        <v>211</v>
      </c>
      <c r="O50" t="s">
        <v>137</v>
      </c>
      <c r="P50">
        <v>4.880613499386361</v>
      </c>
      <c r="Q50">
        <v>3.3612532566396425</v>
      </c>
      <c r="R50" t="s">
        <v>399</v>
      </c>
      <c r="S50" t="b">
        <v>0</v>
      </c>
      <c r="U50" t="s">
        <v>455</v>
      </c>
    </row>
    <row r="51" spans="1:21" x14ac:dyDescent="0.3">
      <c r="A51" t="s">
        <v>156</v>
      </c>
      <c r="B51">
        <v>9</v>
      </c>
      <c r="C51">
        <v>5471242</v>
      </c>
      <c r="D51" t="s">
        <v>18</v>
      </c>
      <c r="E51" t="s">
        <v>157</v>
      </c>
      <c r="F51" t="s">
        <v>134</v>
      </c>
      <c r="G51" t="s">
        <v>158</v>
      </c>
      <c r="H51" t="s">
        <v>136</v>
      </c>
      <c r="I51" t="s">
        <v>23</v>
      </c>
      <c r="J51" t="s">
        <v>24</v>
      </c>
      <c r="K51">
        <v>5470566</v>
      </c>
      <c r="L51">
        <v>5490566</v>
      </c>
      <c r="M51">
        <v>9</v>
      </c>
      <c r="N51" t="s">
        <v>211</v>
      </c>
      <c r="O51" t="s">
        <v>137</v>
      </c>
      <c r="P51">
        <v>4.880613499386361</v>
      </c>
      <c r="Q51">
        <v>3.3612532566396425</v>
      </c>
      <c r="R51" t="s">
        <v>399</v>
      </c>
      <c r="S51" t="b">
        <v>0</v>
      </c>
      <c r="U51" t="s">
        <v>456</v>
      </c>
    </row>
    <row r="52" spans="1:21" x14ac:dyDescent="0.3">
      <c r="A52" t="s">
        <v>159</v>
      </c>
      <c r="B52">
        <v>9</v>
      </c>
      <c r="C52">
        <v>5471635</v>
      </c>
      <c r="D52" t="s">
        <v>28</v>
      </c>
      <c r="E52" t="s">
        <v>160</v>
      </c>
      <c r="F52" t="s">
        <v>134</v>
      </c>
      <c r="G52" t="s">
        <v>161</v>
      </c>
      <c r="H52" t="s">
        <v>136</v>
      </c>
      <c r="I52" t="s">
        <v>23</v>
      </c>
      <c r="J52" t="s">
        <v>24</v>
      </c>
      <c r="K52">
        <v>5470566</v>
      </c>
      <c r="L52">
        <v>5490566</v>
      </c>
      <c r="M52">
        <v>9</v>
      </c>
      <c r="N52" t="s">
        <v>211</v>
      </c>
      <c r="O52" t="s">
        <v>137</v>
      </c>
      <c r="P52">
        <v>4.880613499386361</v>
      </c>
      <c r="Q52">
        <v>3.3612532566396425</v>
      </c>
      <c r="R52" t="s">
        <v>399</v>
      </c>
      <c r="S52" t="b">
        <v>0</v>
      </c>
      <c r="U52" t="s">
        <v>457</v>
      </c>
    </row>
    <row r="53" spans="1:21" x14ac:dyDescent="0.3">
      <c r="A53" t="s">
        <v>177</v>
      </c>
      <c r="B53">
        <v>9</v>
      </c>
      <c r="C53">
        <v>5481797</v>
      </c>
      <c r="D53" t="s">
        <v>28</v>
      </c>
      <c r="E53" t="s">
        <v>178</v>
      </c>
      <c r="F53" t="s">
        <v>77</v>
      </c>
      <c r="G53" t="s">
        <v>179</v>
      </c>
      <c r="H53" t="s">
        <v>79</v>
      </c>
      <c r="I53" t="s">
        <v>23</v>
      </c>
      <c r="J53" t="s">
        <v>24</v>
      </c>
      <c r="K53">
        <v>5470566</v>
      </c>
      <c r="L53">
        <v>5490566</v>
      </c>
      <c r="M53">
        <v>9</v>
      </c>
      <c r="N53" t="s">
        <v>211</v>
      </c>
      <c r="O53">
        <v>0</v>
      </c>
      <c r="P53" t="s">
        <v>54</v>
      </c>
      <c r="Q53" t="s">
        <v>54</v>
      </c>
      <c r="R53" t="s">
        <v>395</v>
      </c>
      <c r="S53" t="b">
        <v>0</v>
      </c>
      <c r="U53" t="s">
        <v>458</v>
      </c>
    </row>
    <row r="54" spans="1:21" x14ac:dyDescent="0.3">
      <c r="A54" t="s">
        <v>180</v>
      </c>
      <c r="B54">
        <v>9</v>
      </c>
      <c r="C54">
        <v>5485303</v>
      </c>
      <c r="D54" t="s">
        <v>28</v>
      </c>
      <c r="E54" t="s">
        <v>181</v>
      </c>
      <c r="F54" t="s">
        <v>77</v>
      </c>
      <c r="G54" t="s">
        <v>182</v>
      </c>
      <c r="H54" t="s">
        <v>79</v>
      </c>
      <c r="I54" t="s">
        <v>23</v>
      </c>
      <c r="J54" t="s">
        <v>24</v>
      </c>
      <c r="K54">
        <v>5470566</v>
      </c>
      <c r="L54">
        <v>5490566</v>
      </c>
      <c r="M54">
        <v>9</v>
      </c>
      <c r="N54" t="s">
        <v>211</v>
      </c>
      <c r="O54">
        <v>0</v>
      </c>
      <c r="P54" t="s">
        <v>54</v>
      </c>
      <c r="Q54" t="s">
        <v>54</v>
      </c>
      <c r="R54" t="s">
        <v>395</v>
      </c>
      <c r="S54" t="b">
        <v>0</v>
      </c>
      <c r="U54" t="s">
        <v>459</v>
      </c>
    </row>
    <row r="55" spans="1:21" x14ac:dyDescent="0.3">
      <c r="A55" t="s">
        <v>183</v>
      </c>
      <c r="B55">
        <v>9</v>
      </c>
      <c r="C55">
        <v>5484567</v>
      </c>
      <c r="D55" t="s">
        <v>35</v>
      </c>
      <c r="E55" t="s">
        <v>184</v>
      </c>
      <c r="F55" t="s">
        <v>185</v>
      </c>
      <c r="G55" t="s">
        <v>186</v>
      </c>
      <c r="H55" t="s">
        <v>187</v>
      </c>
      <c r="I55" t="s">
        <v>23</v>
      </c>
      <c r="J55" t="s">
        <v>24</v>
      </c>
      <c r="K55">
        <v>5470566</v>
      </c>
      <c r="L55">
        <v>5490566</v>
      </c>
      <c r="M55">
        <v>9</v>
      </c>
      <c r="N55" t="s">
        <v>211</v>
      </c>
      <c r="O55" t="s">
        <v>188</v>
      </c>
      <c r="P55">
        <v>4.9458538944500541</v>
      </c>
      <c r="Q55">
        <v>5.1847563988547867</v>
      </c>
      <c r="R55" t="s">
        <v>400</v>
      </c>
      <c r="S55" t="b">
        <v>0</v>
      </c>
      <c r="U55" t="s">
        <v>460</v>
      </c>
    </row>
    <row r="56" spans="1:21" x14ac:dyDescent="0.3">
      <c r="A56" t="s">
        <v>189</v>
      </c>
      <c r="B56">
        <v>9</v>
      </c>
      <c r="C56">
        <v>5489805</v>
      </c>
      <c r="D56" t="s">
        <v>82</v>
      </c>
      <c r="E56" t="s">
        <v>190</v>
      </c>
      <c r="F56" t="s">
        <v>185</v>
      </c>
      <c r="G56" t="s">
        <v>191</v>
      </c>
      <c r="H56" t="s">
        <v>187</v>
      </c>
      <c r="I56" t="s">
        <v>23</v>
      </c>
      <c r="J56" t="s">
        <v>24</v>
      </c>
      <c r="K56">
        <v>5470566</v>
      </c>
      <c r="L56">
        <v>5490566</v>
      </c>
      <c r="M56">
        <v>9</v>
      </c>
      <c r="N56" t="s">
        <v>211</v>
      </c>
      <c r="O56" t="s">
        <v>188</v>
      </c>
      <c r="P56">
        <v>4.9458538944500541</v>
      </c>
      <c r="Q56">
        <v>5.1847563988547867</v>
      </c>
      <c r="R56" t="s">
        <v>400</v>
      </c>
      <c r="S56" t="b">
        <v>0</v>
      </c>
      <c r="U56" t="s">
        <v>461</v>
      </c>
    </row>
    <row r="57" spans="1:21" x14ac:dyDescent="0.3">
      <c r="A57" t="s">
        <v>192</v>
      </c>
      <c r="B57">
        <v>9</v>
      </c>
      <c r="C57">
        <v>5471200</v>
      </c>
      <c r="D57" t="s">
        <v>28</v>
      </c>
      <c r="E57" t="s">
        <v>193</v>
      </c>
      <c r="F57" t="s">
        <v>30</v>
      </c>
      <c r="G57" t="s">
        <v>194</v>
      </c>
      <c r="H57" t="s">
        <v>32</v>
      </c>
      <c r="I57" t="s">
        <v>23</v>
      </c>
      <c r="J57" t="s">
        <v>24</v>
      </c>
      <c r="K57">
        <v>5470566</v>
      </c>
      <c r="L57">
        <v>5490566</v>
      </c>
      <c r="M57">
        <v>9</v>
      </c>
      <c r="N57" t="s">
        <v>211</v>
      </c>
      <c r="O57" t="s">
        <v>33</v>
      </c>
      <c r="P57">
        <v>4.5279970707311614</v>
      </c>
      <c r="Q57">
        <v>3.2961258103399493</v>
      </c>
      <c r="R57" t="s">
        <v>393</v>
      </c>
      <c r="S57" t="b">
        <v>0</v>
      </c>
      <c r="U57" t="s">
        <v>462</v>
      </c>
    </row>
    <row r="58" spans="1:21" x14ac:dyDescent="0.3">
      <c r="A58" t="s">
        <v>123</v>
      </c>
      <c r="B58">
        <v>9</v>
      </c>
      <c r="C58">
        <v>5471751</v>
      </c>
      <c r="D58" t="s">
        <v>35</v>
      </c>
      <c r="E58" t="s">
        <v>195</v>
      </c>
      <c r="F58" t="s">
        <v>37</v>
      </c>
      <c r="G58" t="s">
        <v>196</v>
      </c>
      <c r="H58" t="s">
        <v>39</v>
      </c>
      <c r="I58" t="s">
        <v>23</v>
      </c>
      <c r="J58" t="s">
        <v>24</v>
      </c>
      <c r="K58">
        <v>5470566</v>
      </c>
      <c r="L58">
        <v>5490566</v>
      </c>
      <c r="M58">
        <v>9</v>
      </c>
      <c r="N58" t="s">
        <v>211</v>
      </c>
      <c r="O58" t="s">
        <v>40</v>
      </c>
      <c r="P58">
        <v>6.9118104435439331</v>
      </c>
      <c r="Q58">
        <v>1.5813760815580826</v>
      </c>
      <c r="R58" t="s">
        <v>394</v>
      </c>
      <c r="S58" t="b">
        <v>0</v>
      </c>
      <c r="U58" t="s">
        <v>463</v>
      </c>
    </row>
    <row r="59" spans="1:21" x14ac:dyDescent="0.3">
      <c r="A59" t="s">
        <v>197</v>
      </c>
      <c r="B59">
        <v>9</v>
      </c>
      <c r="C59">
        <v>5474599</v>
      </c>
      <c r="D59" t="s">
        <v>28</v>
      </c>
      <c r="E59" t="s">
        <v>198</v>
      </c>
      <c r="F59" t="s">
        <v>37</v>
      </c>
      <c r="G59" t="s">
        <v>199</v>
      </c>
      <c r="H59" t="s">
        <v>39</v>
      </c>
      <c r="I59" t="s">
        <v>23</v>
      </c>
      <c r="J59" t="s">
        <v>24</v>
      </c>
      <c r="K59">
        <v>5470566</v>
      </c>
      <c r="L59">
        <v>5490566</v>
      </c>
      <c r="M59">
        <v>9</v>
      </c>
      <c r="N59" t="s">
        <v>211</v>
      </c>
      <c r="O59" t="s">
        <v>40</v>
      </c>
      <c r="P59">
        <v>6.9118104435439331</v>
      </c>
      <c r="Q59">
        <v>1.5813760815580826</v>
      </c>
      <c r="R59" t="s">
        <v>394</v>
      </c>
      <c r="S59" t="b">
        <v>0</v>
      </c>
      <c r="U59" t="s">
        <v>464</v>
      </c>
    </row>
    <row r="60" spans="1:21" x14ac:dyDescent="0.3">
      <c r="A60" t="s">
        <v>200</v>
      </c>
      <c r="B60">
        <v>9</v>
      </c>
      <c r="C60">
        <v>5483910</v>
      </c>
      <c r="D60" t="s">
        <v>28</v>
      </c>
      <c r="E60" t="s">
        <v>201</v>
      </c>
      <c r="F60" t="s">
        <v>37</v>
      </c>
      <c r="G60" t="s">
        <v>202</v>
      </c>
      <c r="H60" t="s">
        <v>39</v>
      </c>
      <c r="I60" t="s">
        <v>23</v>
      </c>
      <c r="J60" t="s">
        <v>24</v>
      </c>
      <c r="K60">
        <v>5470566</v>
      </c>
      <c r="L60">
        <v>5490566</v>
      </c>
      <c r="M60">
        <v>9</v>
      </c>
      <c r="N60" t="s">
        <v>211</v>
      </c>
      <c r="O60" t="s">
        <v>40</v>
      </c>
      <c r="P60">
        <v>6.9118104435439331</v>
      </c>
      <c r="Q60">
        <v>1.5813760815580826</v>
      </c>
      <c r="R60" t="s">
        <v>394</v>
      </c>
      <c r="S60" t="b">
        <v>0</v>
      </c>
      <c r="U60" t="s">
        <v>465</v>
      </c>
    </row>
    <row r="61" spans="1:21" x14ac:dyDescent="0.3">
      <c r="A61" t="s">
        <v>203</v>
      </c>
      <c r="B61">
        <v>9</v>
      </c>
      <c r="C61">
        <v>5488664</v>
      </c>
      <c r="D61" t="s">
        <v>28</v>
      </c>
      <c r="E61" t="s">
        <v>204</v>
      </c>
      <c r="F61" t="s">
        <v>37</v>
      </c>
      <c r="G61" t="s">
        <v>205</v>
      </c>
      <c r="H61" t="s">
        <v>39</v>
      </c>
      <c r="I61" t="s">
        <v>23</v>
      </c>
      <c r="J61" t="s">
        <v>24</v>
      </c>
      <c r="K61">
        <v>5470566</v>
      </c>
      <c r="L61">
        <v>5490566</v>
      </c>
      <c r="M61">
        <v>9</v>
      </c>
      <c r="N61" t="s">
        <v>211</v>
      </c>
      <c r="O61" t="s">
        <v>40</v>
      </c>
      <c r="P61">
        <v>6.9118104435439331</v>
      </c>
      <c r="Q61">
        <v>1.5813760815580826</v>
      </c>
      <c r="R61" t="s">
        <v>394</v>
      </c>
      <c r="S61" t="b">
        <v>0</v>
      </c>
      <c r="U61" t="s">
        <v>466</v>
      </c>
    </row>
    <row r="62" spans="1:21" x14ac:dyDescent="0.3">
      <c r="A62" t="s">
        <v>96</v>
      </c>
      <c r="B62">
        <v>9</v>
      </c>
      <c r="C62">
        <v>5583879</v>
      </c>
      <c r="D62" t="s">
        <v>28</v>
      </c>
      <c r="E62" t="s">
        <v>212</v>
      </c>
      <c r="F62" t="s">
        <v>213</v>
      </c>
      <c r="G62" t="s">
        <v>214</v>
      </c>
      <c r="H62" t="s">
        <v>215</v>
      </c>
      <c r="I62" t="s">
        <v>46</v>
      </c>
      <c r="J62" t="s">
        <v>47</v>
      </c>
      <c r="K62">
        <v>5571282</v>
      </c>
      <c r="L62">
        <v>5591282</v>
      </c>
      <c r="M62">
        <v>9</v>
      </c>
      <c r="N62" t="s">
        <v>211</v>
      </c>
      <c r="O62">
        <v>0</v>
      </c>
      <c r="P62" t="s">
        <v>54</v>
      </c>
      <c r="Q62" t="s">
        <v>54</v>
      </c>
      <c r="R62" t="s">
        <v>395</v>
      </c>
      <c r="S62" t="b">
        <v>0</v>
      </c>
      <c r="U62" t="s">
        <v>467</v>
      </c>
    </row>
    <row r="63" spans="1:21" x14ac:dyDescent="0.3">
      <c r="A63" t="s">
        <v>216</v>
      </c>
      <c r="B63">
        <v>9</v>
      </c>
      <c r="C63">
        <v>5578148</v>
      </c>
      <c r="D63" t="s">
        <v>18</v>
      </c>
      <c r="E63" t="s">
        <v>217</v>
      </c>
      <c r="F63" t="s">
        <v>218</v>
      </c>
      <c r="G63" t="s">
        <v>219</v>
      </c>
      <c r="H63" t="s">
        <v>220</v>
      </c>
      <c r="I63" t="s">
        <v>46</v>
      </c>
      <c r="J63" t="s">
        <v>47</v>
      </c>
      <c r="K63">
        <v>5571282</v>
      </c>
      <c r="L63">
        <v>5591282</v>
      </c>
      <c r="M63">
        <v>9</v>
      </c>
      <c r="N63" t="s">
        <v>211</v>
      </c>
      <c r="O63" t="s">
        <v>221</v>
      </c>
      <c r="P63">
        <v>4.7004330312340805</v>
      </c>
      <c r="Q63">
        <v>3.3576841401429913</v>
      </c>
      <c r="R63" t="s">
        <v>402</v>
      </c>
      <c r="S63" t="b">
        <v>0</v>
      </c>
      <c r="U63" t="s">
        <v>468</v>
      </c>
    </row>
    <row r="64" spans="1:21" x14ac:dyDescent="0.3">
      <c r="A64" t="s">
        <v>222</v>
      </c>
      <c r="B64">
        <v>9</v>
      </c>
      <c r="C64">
        <v>5572849</v>
      </c>
      <c r="D64" t="s">
        <v>82</v>
      </c>
      <c r="E64" t="s">
        <v>223</v>
      </c>
      <c r="F64" t="s">
        <v>224</v>
      </c>
      <c r="G64" t="s">
        <v>225</v>
      </c>
      <c r="H64" t="s">
        <v>226</v>
      </c>
      <c r="I64" t="s">
        <v>46</v>
      </c>
      <c r="J64" t="s">
        <v>47</v>
      </c>
      <c r="K64">
        <v>5571282</v>
      </c>
      <c r="L64">
        <v>5591282</v>
      </c>
      <c r="M64">
        <v>9</v>
      </c>
      <c r="N64" t="s">
        <v>211</v>
      </c>
      <c r="O64" t="s">
        <v>227</v>
      </c>
      <c r="P64">
        <v>1.1447429565394009</v>
      </c>
      <c r="Q64">
        <v>0.81694796077511378</v>
      </c>
      <c r="R64" t="s">
        <v>395</v>
      </c>
      <c r="S64" t="b">
        <v>0</v>
      </c>
      <c r="U64" t="s">
        <v>469</v>
      </c>
    </row>
    <row r="65" spans="1:21" x14ac:dyDescent="0.3">
      <c r="A65" t="s">
        <v>228</v>
      </c>
      <c r="B65">
        <v>9</v>
      </c>
      <c r="C65">
        <v>5590245</v>
      </c>
      <c r="D65" t="s">
        <v>82</v>
      </c>
      <c r="E65" t="s">
        <v>229</v>
      </c>
      <c r="F65" t="s">
        <v>20</v>
      </c>
      <c r="G65" t="s">
        <v>230</v>
      </c>
      <c r="H65" t="s">
        <v>22</v>
      </c>
      <c r="I65" t="s">
        <v>46</v>
      </c>
      <c r="J65" t="s">
        <v>47</v>
      </c>
      <c r="K65">
        <v>5571282</v>
      </c>
      <c r="L65">
        <v>5591282</v>
      </c>
      <c r="M65">
        <v>9</v>
      </c>
      <c r="N65" t="s">
        <v>211</v>
      </c>
      <c r="O65" t="s">
        <v>26</v>
      </c>
      <c r="P65">
        <v>4.6645165840154235</v>
      </c>
      <c r="Q65">
        <v>1.476121819362106</v>
      </c>
      <c r="R65" t="s">
        <v>392</v>
      </c>
      <c r="S65" t="b">
        <v>0</v>
      </c>
      <c r="U65" t="s">
        <v>470</v>
      </c>
    </row>
    <row r="66" spans="1:21" x14ac:dyDescent="0.3">
      <c r="A66" t="s">
        <v>231</v>
      </c>
      <c r="B66">
        <v>9</v>
      </c>
      <c r="C66">
        <v>5589288</v>
      </c>
      <c r="D66" t="s">
        <v>18</v>
      </c>
      <c r="E66" t="s">
        <v>232</v>
      </c>
      <c r="F66" t="s">
        <v>233</v>
      </c>
      <c r="G66" t="s">
        <v>234</v>
      </c>
      <c r="H66" t="s">
        <v>235</v>
      </c>
      <c r="I66" t="s">
        <v>46</v>
      </c>
      <c r="J66" t="s">
        <v>47</v>
      </c>
      <c r="K66">
        <v>5571282</v>
      </c>
      <c r="L66">
        <v>5591282</v>
      </c>
      <c r="M66">
        <v>9</v>
      </c>
      <c r="N66" t="s">
        <v>211</v>
      </c>
      <c r="O66" t="s">
        <v>236</v>
      </c>
      <c r="P66">
        <v>5.3212782802661405</v>
      </c>
      <c r="Q66">
        <v>3.9224564159387363</v>
      </c>
      <c r="R66" t="s">
        <v>403</v>
      </c>
      <c r="S66" t="b">
        <v>0</v>
      </c>
      <c r="U66" t="s">
        <v>471</v>
      </c>
    </row>
    <row r="67" spans="1:21" x14ac:dyDescent="0.3">
      <c r="A67" t="s">
        <v>237</v>
      </c>
      <c r="B67">
        <v>9</v>
      </c>
      <c r="C67">
        <v>5582433</v>
      </c>
      <c r="D67" t="s">
        <v>82</v>
      </c>
      <c r="E67" t="s">
        <v>238</v>
      </c>
      <c r="F67" t="s">
        <v>185</v>
      </c>
      <c r="G67" t="s">
        <v>239</v>
      </c>
      <c r="H67" t="s">
        <v>187</v>
      </c>
      <c r="I67" t="s">
        <v>46</v>
      </c>
      <c r="J67" t="s">
        <v>47</v>
      </c>
      <c r="K67">
        <v>5571282</v>
      </c>
      <c r="L67">
        <v>5591282</v>
      </c>
      <c r="M67">
        <v>9</v>
      </c>
      <c r="N67" t="s">
        <v>211</v>
      </c>
      <c r="O67" t="s">
        <v>188</v>
      </c>
      <c r="P67">
        <v>4.9458538944500541</v>
      </c>
      <c r="Q67">
        <v>5.1847563988547867</v>
      </c>
      <c r="R67" t="s">
        <v>400</v>
      </c>
      <c r="S67" t="b">
        <v>0</v>
      </c>
      <c r="U67" t="s">
        <v>472</v>
      </c>
    </row>
    <row r="68" spans="1:21" x14ac:dyDescent="0.3">
      <c r="A68" t="s">
        <v>240</v>
      </c>
      <c r="B68">
        <v>9</v>
      </c>
      <c r="C68">
        <v>5588104</v>
      </c>
      <c r="D68" t="s">
        <v>18</v>
      </c>
      <c r="E68" t="s">
        <v>241</v>
      </c>
      <c r="F68" t="s">
        <v>185</v>
      </c>
      <c r="G68" t="s">
        <v>242</v>
      </c>
      <c r="H68" t="s">
        <v>187</v>
      </c>
      <c r="I68" t="s">
        <v>46</v>
      </c>
      <c r="J68" t="s">
        <v>47</v>
      </c>
      <c r="K68">
        <v>5571282</v>
      </c>
      <c r="L68">
        <v>5591282</v>
      </c>
      <c r="M68">
        <v>9</v>
      </c>
      <c r="N68" t="s">
        <v>211</v>
      </c>
      <c r="O68" t="s">
        <v>188</v>
      </c>
      <c r="P68">
        <v>4.9458538944500541</v>
      </c>
      <c r="Q68">
        <v>5.1847563988547867</v>
      </c>
      <c r="R68" t="s">
        <v>400</v>
      </c>
      <c r="S68" t="b">
        <v>0</v>
      </c>
      <c r="U68" t="s">
        <v>473</v>
      </c>
    </row>
    <row r="69" spans="1:21" x14ac:dyDescent="0.3">
      <c r="A69" t="s">
        <v>243</v>
      </c>
      <c r="B69">
        <v>9</v>
      </c>
      <c r="C69">
        <v>5588981</v>
      </c>
      <c r="D69" t="s">
        <v>28</v>
      </c>
      <c r="E69" t="s">
        <v>244</v>
      </c>
      <c r="F69" t="s">
        <v>185</v>
      </c>
      <c r="G69" t="s">
        <v>245</v>
      </c>
      <c r="H69" t="s">
        <v>187</v>
      </c>
      <c r="I69" t="s">
        <v>46</v>
      </c>
      <c r="J69" t="s">
        <v>47</v>
      </c>
      <c r="K69">
        <v>5571282</v>
      </c>
      <c r="L69">
        <v>5591282</v>
      </c>
      <c r="M69">
        <v>9</v>
      </c>
      <c r="N69" t="s">
        <v>211</v>
      </c>
      <c r="O69" t="s">
        <v>188</v>
      </c>
      <c r="P69">
        <v>4.9458538944500541</v>
      </c>
      <c r="Q69">
        <v>5.1847563988547867</v>
      </c>
      <c r="R69" t="s">
        <v>400</v>
      </c>
      <c r="S69" t="b">
        <v>0</v>
      </c>
      <c r="U69" t="s">
        <v>474</v>
      </c>
    </row>
    <row r="70" spans="1:21" x14ac:dyDescent="0.3">
      <c r="A70" t="s">
        <v>246</v>
      </c>
      <c r="B70">
        <v>9</v>
      </c>
      <c r="C70">
        <v>5590645</v>
      </c>
      <c r="D70" t="s">
        <v>18</v>
      </c>
      <c r="E70" t="s">
        <v>247</v>
      </c>
      <c r="F70" t="s">
        <v>185</v>
      </c>
      <c r="G70" t="s">
        <v>248</v>
      </c>
      <c r="H70" t="s">
        <v>187</v>
      </c>
      <c r="I70" t="s">
        <v>46</v>
      </c>
      <c r="J70" t="s">
        <v>47</v>
      </c>
      <c r="K70">
        <v>5571282</v>
      </c>
      <c r="L70">
        <v>5591282</v>
      </c>
      <c r="M70">
        <v>9</v>
      </c>
      <c r="N70" t="s">
        <v>211</v>
      </c>
      <c r="O70" t="s">
        <v>188</v>
      </c>
      <c r="P70">
        <v>4.9458538944500541</v>
      </c>
      <c r="Q70">
        <v>5.1847563988547867</v>
      </c>
      <c r="R70" t="s">
        <v>400</v>
      </c>
      <c r="S70" t="b">
        <v>0</v>
      </c>
      <c r="U70" t="s">
        <v>475</v>
      </c>
    </row>
    <row r="71" spans="1:21" x14ac:dyDescent="0.3">
      <c r="A71" t="s">
        <v>249</v>
      </c>
      <c r="B71">
        <v>9</v>
      </c>
      <c r="C71">
        <v>5586857</v>
      </c>
      <c r="D71" t="s">
        <v>35</v>
      </c>
      <c r="E71" t="s">
        <v>250</v>
      </c>
      <c r="F71" t="s">
        <v>251</v>
      </c>
      <c r="G71" t="s">
        <v>252</v>
      </c>
      <c r="H71" t="s">
        <v>253</v>
      </c>
      <c r="I71" t="s">
        <v>46</v>
      </c>
      <c r="J71" t="s">
        <v>47</v>
      </c>
      <c r="K71">
        <v>5571282</v>
      </c>
      <c r="L71">
        <v>5591282</v>
      </c>
      <c r="M71">
        <v>9</v>
      </c>
      <c r="N71" t="s">
        <v>211</v>
      </c>
      <c r="O71" t="s">
        <v>254</v>
      </c>
      <c r="P71">
        <v>7.2521106743634336</v>
      </c>
      <c r="Q71">
        <v>3.5985168983042826</v>
      </c>
      <c r="R71" t="s">
        <v>404</v>
      </c>
      <c r="S71" t="b">
        <v>0</v>
      </c>
      <c r="U71" t="s">
        <v>476</v>
      </c>
    </row>
    <row r="72" spans="1:21" x14ac:dyDescent="0.3">
      <c r="A72" t="s">
        <v>255</v>
      </c>
      <c r="B72">
        <v>9</v>
      </c>
      <c r="C72">
        <v>5590545</v>
      </c>
      <c r="D72" t="s">
        <v>82</v>
      </c>
      <c r="E72" t="s">
        <v>256</v>
      </c>
      <c r="F72" t="s">
        <v>251</v>
      </c>
      <c r="G72" t="s">
        <v>257</v>
      </c>
      <c r="H72" t="s">
        <v>253</v>
      </c>
      <c r="I72" t="s">
        <v>46</v>
      </c>
      <c r="J72" t="s">
        <v>47</v>
      </c>
      <c r="K72">
        <v>5571282</v>
      </c>
      <c r="L72">
        <v>5591282</v>
      </c>
      <c r="M72">
        <v>9</v>
      </c>
      <c r="N72" t="s">
        <v>211</v>
      </c>
      <c r="O72" t="s">
        <v>254</v>
      </c>
      <c r="P72">
        <v>7.2521106743634336</v>
      </c>
      <c r="Q72">
        <v>3.5985168983042826</v>
      </c>
      <c r="R72" t="s">
        <v>404</v>
      </c>
      <c r="S72" t="b">
        <v>0</v>
      </c>
      <c r="U72" t="s">
        <v>477</v>
      </c>
    </row>
    <row r="73" spans="1:21" x14ac:dyDescent="0.3">
      <c r="A73" t="s">
        <v>203</v>
      </c>
      <c r="B73">
        <v>9</v>
      </c>
      <c r="C73">
        <v>5572944</v>
      </c>
      <c r="D73" t="s">
        <v>28</v>
      </c>
      <c r="E73" t="s">
        <v>258</v>
      </c>
      <c r="F73" t="s">
        <v>259</v>
      </c>
      <c r="G73" t="s">
        <v>260</v>
      </c>
      <c r="H73" t="s">
        <v>261</v>
      </c>
      <c r="I73" t="s">
        <v>46</v>
      </c>
      <c r="J73" t="s">
        <v>47</v>
      </c>
      <c r="K73">
        <v>5571282</v>
      </c>
      <c r="L73">
        <v>5591282</v>
      </c>
      <c r="M73">
        <v>9</v>
      </c>
      <c r="N73" t="s">
        <v>211</v>
      </c>
      <c r="O73">
        <v>0</v>
      </c>
      <c r="P73" t="s">
        <v>54</v>
      </c>
      <c r="Q73" t="s">
        <v>54</v>
      </c>
      <c r="R73" t="s">
        <v>395</v>
      </c>
      <c r="S73" t="b">
        <v>0</v>
      </c>
      <c r="U73" t="s">
        <v>478</v>
      </c>
    </row>
    <row r="74" spans="1:21" x14ac:dyDescent="0.3">
      <c r="A74" t="s">
        <v>262</v>
      </c>
      <c r="B74">
        <v>9</v>
      </c>
      <c r="C74">
        <v>5581852</v>
      </c>
      <c r="D74" t="s">
        <v>28</v>
      </c>
      <c r="E74" t="s">
        <v>263</v>
      </c>
      <c r="F74" t="s">
        <v>259</v>
      </c>
      <c r="G74" t="s">
        <v>264</v>
      </c>
      <c r="H74" t="s">
        <v>261</v>
      </c>
      <c r="I74" t="s">
        <v>46</v>
      </c>
      <c r="J74" t="s">
        <v>47</v>
      </c>
      <c r="K74">
        <v>5571282</v>
      </c>
      <c r="L74">
        <v>5591282</v>
      </c>
      <c r="M74">
        <v>9</v>
      </c>
      <c r="N74" t="s">
        <v>211</v>
      </c>
      <c r="O74">
        <v>0</v>
      </c>
      <c r="P74" t="s">
        <v>54</v>
      </c>
      <c r="Q74" t="s">
        <v>54</v>
      </c>
      <c r="R74" t="s">
        <v>395</v>
      </c>
      <c r="S74" t="b">
        <v>0</v>
      </c>
      <c r="U74" t="s">
        <v>479</v>
      </c>
    </row>
    <row r="75" spans="1:21" x14ac:dyDescent="0.3">
      <c r="A75" t="s">
        <v>265</v>
      </c>
      <c r="B75">
        <v>9</v>
      </c>
      <c r="C75">
        <v>5573778</v>
      </c>
      <c r="D75" t="s">
        <v>18</v>
      </c>
      <c r="E75" t="s">
        <v>266</v>
      </c>
      <c r="F75" t="s">
        <v>267</v>
      </c>
      <c r="G75" t="s">
        <v>268</v>
      </c>
      <c r="H75" t="s">
        <v>269</v>
      </c>
      <c r="I75" t="s">
        <v>46</v>
      </c>
      <c r="J75" t="s">
        <v>47</v>
      </c>
      <c r="K75">
        <v>5571282</v>
      </c>
      <c r="L75">
        <v>5591282</v>
      </c>
      <c r="M75">
        <v>9</v>
      </c>
      <c r="N75" t="s">
        <v>211</v>
      </c>
      <c r="O75" t="s">
        <v>270</v>
      </c>
      <c r="P75">
        <v>3.8773571298059402</v>
      </c>
      <c r="Q75">
        <v>7.5410878995086463</v>
      </c>
      <c r="R75" t="s">
        <v>395</v>
      </c>
      <c r="S75" t="b">
        <v>1</v>
      </c>
      <c r="U75" t="s">
        <v>480</v>
      </c>
    </row>
    <row r="76" spans="1:21" x14ac:dyDescent="0.3">
      <c r="A76" t="s">
        <v>93</v>
      </c>
      <c r="B76">
        <v>9</v>
      </c>
      <c r="C76">
        <v>5469991</v>
      </c>
      <c r="D76" t="s">
        <v>35</v>
      </c>
      <c r="E76" t="s">
        <v>118</v>
      </c>
      <c r="F76" t="s">
        <v>119</v>
      </c>
      <c r="G76" t="s">
        <v>120</v>
      </c>
      <c r="H76" t="s">
        <v>121</v>
      </c>
      <c r="I76" t="s">
        <v>23</v>
      </c>
      <c r="J76" t="s">
        <v>24</v>
      </c>
      <c r="K76">
        <v>5450503</v>
      </c>
      <c r="L76">
        <v>5470566</v>
      </c>
      <c r="M76">
        <v>9</v>
      </c>
      <c r="N76" t="s">
        <v>271</v>
      </c>
      <c r="O76" t="s">
        <v>122</v>
      </c>
      <c r="P76">
        <v>6.5036993808333543</v>
      </c>
      <c r="Q76">
        <v>3.6084508906697113</v>
      </c>
      <c r="R76" t="s">
        <v>395</v>
      </c>
      <c r="S76" t="b">
        <v>0</v>
      </c>
      <c r="U76" t="s">
        <v>481</v>
      </c>
    </row>
    <row r="77" spans="1:21" x14ac:dyDescent="0.3">
      <c r="A77" t="s">
        <v>126</v>
      </c>
      <c r="B77">
        <v>9</v>
      </c>
      <c r="C77">
        <v>5467828</v>
      </c>
      <c r="D77" t="s">
        <v>82</v>
      </c>
      <c r="E77" t="s">
        <v>127</v>
      </c>
      <c r="F77" t="s">
        <v>128</v>
      </c>
      <c r="G77" t="s">
        <v>129</v>
      </c>
      <c r="H77" t="s">
        <v>130</v>
      </c>
      <c r="I77" t="s">
        <v>23</v>
      </c>
      <c r="J77" t="s">
        <v>24</v>
      </c>
      <c r="K77">
        <v>5450503</v>
      </c>
      <c r="L77">
        <v>5470566</v>
      </c>
      <c r="M77">
        <v>9</v>
      </c>
      <c r="N77" t="s">
        <v>271</v>
      </c>
      <c r="O77" t="s">
        <v>131</v>
      </c>
      <c r="P77">
        <v>3.278596675224231</v>
      </c>
      <c r="Q77">
        <v>0.74757716806425023</v>
      </c>
      <c r="R77" t="s">
        <v>398</v>
      </c>
      <c r="S77" t="b">
        <v>0</v>
      </c>
      <c r="U77" t="s">
        <v>482</v>
      </c>
    </row>
    <row r="78" spans="1:21" x14ac:dyDescent="0.3">
      <c r="A78" t="s">
        <v>132</v>
      </c>
      <c r="B78">
        <v>9</v>
      </c>
      <c r="C78">
        <v>5468579</v>
      </c>
      <c r="D78" t="s">
        <v>18</v>
      </c>
      <c r="E78" t="s">
        <v>133</v>
      </c>
      <c r="F78" t="s">
        <v>134</v>
      </c>
      <c r="G78" t="s">
        <v>135</v>
      </c>
      <c r="H78" t="s">
        <v>136</v>
      </c>
      <c r="I78" t="s">
        <v>23</v>
      </c>
      <c r="J78" t="s">
        <v>24</v>
      </c>
      <c r="K78">
        <v>5450503</v>
      </c>
      <c r="L78">
        <v>5470566</v>
      </c>
      <c r="M78">
        <v>9</v>
      </c>
      <c r="N78" t="s">
        <v>271</v>
      </c>
      <c r="O78" t="s">
        <v>137</v>
      </c>
      <c r="P78">
        <v>4.880613499386361</v>
      </c>
      <c r="Q78">
        <v>3.3612532566396425</v>
      </c>
      <c r="R78" t="s">
        <v>399</v>
      </c>
      <c r="S78" t="b">
        <v>0</v>
      </c>
      <c r="U78" t="s">
        <v>483</v>
      </c>
    </row>
    <row r="79" spans="1:21" x14ac:dyDescent="0.3">
      <c r="A79" t="s">
        <v>138</v>
      </c>
      <c r="B79">
        <v>9</v>
      </c>
      <c r="C79">
        <v>5468585</v>
      </c>
      <c r="D79" t="s">
        <v>35</v>
      </c>
      <c r="E79" t="s">
        <v>139</v>
      </c>
      <c r="F79" t="s">
        <v>134</v>
      </c>
      <c r="G79" t="s">
        <v>140</v>
      </c>
      <c r="H79" t="s">
        <v>136</v>
      </c>
      <c r="I79" t="s">
        <v>23</v>
      </c>
      <c r="J79" t="s">
        <v>24</v>
      </c>
      <c r="K79">
        <v>5450503</v>
      </c>
      <c r="L79">
        <v>5470566</v>
      </c>
      <c r="M79">
        <v>9</v>
      </c>
      <c r="N79" t="s">
        <v>271</v>
      </c>
      <c r="O79" t="s">
        <v>137</v>
      </c>
      <c r="P79">
        <v>4.880613499386361</v>
      </c>
      <c r="Q79">
        <v>3.3612532566396425</v>
      </c>
      <c r="R79" t="s">
        <v>399</v>
      </c>
      <c r="S79" t="b">
        <v>0</v>
      </c>
      <c r="U79" t="s">
        <v>484</v>
      </c>
    </row>
    <row r="80" spans="1:21" x14ac:dyDescent="0.3">
      <c r="A80" t="s">
        <v>141</v>
      </c>
      <c r="B80">
        <v>9</v>
      </c>
      <c r="C80">
        <v>5468639</v>
      </c>
      <c r="D80" t="s">
        <v>82</v>
      </c>
      <c r="E80" t="s">
        <v>142</v>
      </c>
      <c r="F80" t="s">
        <v>134</v>
      </c>
      <c r="G80" t="s">
        <v>143</v>
      </c>
      <c r="H80" t="s">
        <v>136</v>
      </c>
      <c r="I80" t="s">
        <v>23</v>
      </c>
      <c r="J80" t="s">
        <v>24</v>
      </c>
      <c r="K80">
        <v>5450503</v>
      </c>
      <c r="L80">
        <v>5470566</v>
      </c>
      <c r="M80">
        <v>9</v>
      </c>
      <c r="N80" t="s">
        <v>271</v>
      </c>
      <c r="O80" t="s">
        <v>137</v>
      </c>
      <c r="P80">
        <v>4.880613499386361</v>
      </c>
      <c r="Q80">
        <v>3.3612532566396425</v>
      </c>
      <c r="R80" t="s">
        <v>399</v>
      </c>
      <c r="S80" t="b">
        <v>0</v>
      </c>
      <c r="U80" t="s">
        <v>485</v>
      </c>
    </row>
    <row r="81" spans="1:21" x14ac:dyDescent="0.3">
      <c r="A81" t="s">
        <v>144</v>
      </c>
      <c r="B81">
        <v>9</v>
      </c>
      <c r="C81">
        <v>5468711</v>
      </c>
      <c r="D81" t="s">
        <v>82</v>
      </c>
      <c r="E81" t="s">
        <v>145</v>
      </c>
      <c r="F81" t="s">
        <v>134</v>
      </c>
      <c r="G81" t="s">
        <v>146</v>
      </c>
      <c r="H81" t="s">
        <v>136</v>
      </c>
      <c r="I81" t="s">
        <v>23</v>
      </c>
      <c r="J81" t="s">
        <v>24</v>
      </c>
      <c r="K81">
        <v>5450503</v>
      </c>
      <c r="L81">
        <v>5470566</v>
      </c>
      <c r="M81">
        <v>9</v>
      </c>
      <c r="N81" t="s">
        <v>271</v>
      </c>
      <c r="O81" t="s">
        <v>137</v>
      </c>
      <c r="P81">
        <v>4.880613499386361</v>
      </c>
      <c r="Q81">
        <v>3.3612532566396425</v>
      </c>
      <c r="R81" t="s">
        <v>399</v>
      </c>
      <c r="S81" t="b">
        <v>0</v>
      </c>
      <c r="U81" t="s">
        <v>486</v>
      </c>
    </row>
    <row r="82" spans="1:21" x14ac:dyDescent="0.3">
      <c r="A82" t="s">
        <v>147</v>
      </c>
      <c r="B82">
        <v>9</v>
      </c>
      <c r="C82">
        <v>5468995</v>
      </c>
      <c r="D82" t="s">
        <v>82</v>
      </c>
      <c r="E82" t="s">
        <v>148</v>
      </c>
      <c r="F82" t="s">
        <v>134</v>
      </c>
      <c r="G82" t="s">
        <v>149</v>
      </c>
      <c r="H82" t="s">
        <v>136</v>
      </c>
      <c r="I82" t="s">
        <v>23</v>
      </c>
      <c r="J82" t="s">
        <v>24</v>
      </c>
      <c r="K82">
        <v>5450503</v>
      </c>
      <c r="L82">
        <v>5470566</v>
      </c>
      <c r="M82">
        <v>9</v>
      </c>
      <c r="N82" t="s">
        <v>271</v>
      </c>
      <c r="O82" t="s">
        <v>137</v>
      </c>
      <c r="P82">
        <v>4.880613499386361</v>
      </c>
      <c r="Q82">
        <v>3.3612532566396425</v>
      </c>
      <c r="R82" t="s">
        <v>399</v>
      </c>
      <c r="S82" t="b">
        <v>0</v>
      </c>
      <c r="U82" t="s">
        <v>487</v>
      </c>
    </row>
    <row r="83" spans="1:21" x14ac:dyDescent="0.3">
      <c r="A83" t="s">
        <v>162</v>
      </c>
      <c r="B83">
        <v>9</v>
      </c>
      <c r="C83">
        <v>5468397</v>
      </c>
      <c r="D83" t="s">
        <v>28</v>
      </c>
      <c r="E83" t="s">
        <v>163</v>
      </c>
      <c r="F83" t="s">
        <v>164</v>
      </c>
      <c r="G83" t="s">
        <v>165</v>
      </c>
      <c r="H83" t="s">
        <v>166</v>
      </c>
      <c r="I83" t="s">
        <v>23</v>
      </c>
      <c r="J83" t="s">
        <v>24</v>
      </c>
      <c r="K83">
        <v>5450503</v>
      </c>
      <c r="L83">
        <v>5470566</v>
      </c>
      <c r="M83">
        <v>9</v>
      </c>
      <c r="N83" t="s">
        <v>271</v>
      </c>
      <c r="O83" t="s">
        <v>167</v>
      </c>
      <c r="P83">
        <v>4.4880591364401035</v>
      </c>
      <c r="Q83">
        <v>3.0502184328189448</v>
      </c>
      <c r="R83" t="s">
        <v>395</v>
      </c>
      <c r="S83" t="b">
        <v>0</v>
      </c>
      <c r="U83" t="s">
        <v>488</v>
      </c>
    </row>
    <row r="84" spans="1:21" x14ac:dyDescent="0.3">
      <c r="A84" t="s">
        <v>168</v>
      </c>
      <c r="B84">
        <v>9</v>
      </c>
      <c r="C84">
        <v>5462757</v>
      </c>
      <c r="D84" t="s">
        <v>28</v>
      </c>
      <c r="E84" t="s">
        <v>169</v>
      </c>
      <c r="F84" t="s">
        <v>77</v>
      </c>
      <c r="G84" t="s">
        <v>170</v>
      </c>
      <c r="H84" t="s">
        <v>79</v>
      </c>
      <c r="I84" t="s">
        <v>23</v>
      </c>
      <c r="J84" t="s">
        <v>24</v>
      </c>
      <c r="K84">
        <v>5450503</v>
      </c>
      <c r="L84">
        <v>5470566</v>
      </c>
      <c r="M84">
        <v>9</v>
      </c>
      <c r="N84" t="s">
        <v>271</v>
      </c>
      <c r="O84">
        <v>0</v>
      </c>
      <c r="P84" t="s">
        <v>54</v>
      </c>
      <c r="Q84" t="s">
        <v>54</v>
      </c>
      <c r="R84" t="s">
        <v>395</v>
      </c>
      <c r="S84" t="b">
        <v>0</v>
      </c>
      <c r="U84" t="s">
        <v>489</v>
      </c>
    </row>
    <row r="85" spans="1:21" x14ac:dyDescent="0.3">
      <c r="A85" t="s">
        <v>171</v>
      </c>
      <c r="B85">
        <v>9</v>
      </c>
      <c r="C85">
        <v>5463498</v>
      </c>
      <c r="D85" t="s">
        <v>18</v>
      </c>
      <c r="E85" t="s">
        <v>172</v>
      </c>
      <c r="F85" t="s">
        <v>77</v>
      </c>
      <c r="G85" t="s">
        <v>173</v>
      </c>
      <c r="H85" t="s">
        <v>79</v>
      </c>
      <c r="I85" t="s">
        <v>23</v>
      </c>
      <c r="J85" t="s">
        <v>24</v>
      </c>
      <c r="K85">
        <v>5450503</v>
      </c>
      <c r="L85">
        <v>5470566</v>
      </c>
      <c r="M85">
        <v>9</v>
      </c>
      <c r="N85" t="s">
        <v>271</v>
      </c>
      <c r="O85">
        <v>0</v>
      </c>
      <c r="P85" t="s">
        <v>54</v>
      </c>
      <c r="Q85" t="s">
        <v>54</v>
      </c>
      <c r="R85" t="s">
        <v>395</v>
      </c>
      <c r="S85" t="b">
        <v>0</v>
      </c>
      <c r="U85" t="s">
        <v>490</v>
      </c>
    </row>
    <row r="86" spans="1:21" x14ac:dyDescent="0.3">
      <c r="A86" t="s">
        <v>174</v>
      </c>
      <c r="B86">
        <v>9</v>
      </c>
      <c r="C86">
        <v>5470102</v>
      </c>
      <c r="D86" t="s">
        <v>28</v>
      </c>
      <c r="E86" t="s">
        <v>175</v>
      </c>
      <c r="F86" t="s">
        <v>77</v>
      </c>
      <c r="G86" t="s">
        <v>176</v>
      </c>
      <c r="H86" t="s">
        <v>79</v>
      </c>
      <c r="I86" t="s">
        <v>23</v>
      </c>
      <c r="J86" t="s">
        <v>24</v>
      </c>
      <c r="K86">
        <v>5450503</v>
      </c>
      <c r="L86">
        <v>5470566</v>
      </c>
      <c r="M86">
        <v>9</v>
      </c>
      <c r="N86" t="s">
        <v>271</v>
      </c>
      <c r="O86">
        <v>0</v>
      </c>
      <c r="P86" t="s">
        <v>54</v>
      </c>
      <c r="Q86" t="s">
        <v>54</v>
      </c>
      <c r="R86" t="s">
        <v>395</v>
      </c>
      <c r="S86" t="b">
        <v>0</v>
      </c>
      <c r="U86" t="s">
        <v>491</v>
      </c>
    </row>
    <row r="87" spans="1:21" x14ac:dyDescent="0.3">
      <c r="A87" t="s">
        <v>272</v>
      </c>
      <c r="B87">
        <v>9</v>
      </c>
      <c r="C87">
        <v>5453306</v>
      </c>
      <c r="D87" t="s">
        <v>82</v>
      </c>
      <c r="E87" t="s">
        <v>273</v>
      </c>
      <c r="F87" t="s">
        <v>37</v>
      </c>
      <c r="G87" t="s">
        <v>274</v>
      </c>
      <c r="H87" t="s">
        <v>39</v>
      </c>
      <c r="I87" t="s">
        <v>23</v>
      </c>
      <c r="J87" t="s">
        <v>24</v>
      </c>
      <c r="K87">
        <v>5450503</v>
      </c>
      <c r="L87">
        <v>5470566</v>
      </c>
      <c r="M87">
        <v>9</v>
      </c>
      <c r="N87" t="s">
        <v>271</v>
      </c>
      <c r="O87" t="s">
        <v>40</v>
      </c>
      <c r="P87">
        <v>6.9118104435439331</v>
      </c>
      <c r="Q87">
        <v>1.5813760815580826</v>
      </c>
      <c r="R87" t="s">
        <v>394</v>
      </c>
      <c r="S87" t="b">
        <v>0</v>
      </c>
      <c r="U87" t="s">
        <v>492</v>
      </c>
    </row>
    <row r="88" spans="1:21" x14ac:dyDescent="0.3">
      <c r="A88" t="s">
        <v>275</v>
      </c>
      <c r="B88">
        <v>9</v>
      </c>
      <c r="C88">
        <v>5453544</v>
      </c>
      <c r="D88" t="s">
        <v>18</v>
      </c>
      <c r="E88" t="s">
        <v>276</v>
      </c>
      <c r="F88" t="s">
        <v>37</v>
      </c>
      <c r="G88" t="s">
        <v>277</v>
      </c>
      <c r="H88" t="s">
        <v>39</v>
      </c>
      <c r="I88" t="s">
        <v>23</v>
      </c>
      <c r="J88" t="s">
        <v>24</v>
      </c>
      <c r="K88">
        <v>5450503</v>
      </c>
      <c r="L88">
        <v>5470566</v>
      </c>
      <c r="M88">
        <v>9</v>
      </c>
      <c r="N88" t="s">
        <v>271</v>
      </c>
      <c r="O88" t="s">
        <v>40</v>
      </c>
      <c r="P88">
        <v>6.9118104435439331</v>
      </c>
      <c r="Q88">
        <v>1.5813760815580826</v>
      </c>
      <c r="R88" t="s">
        <v>394</v>
      </c>
      <c r="S88" t="b">
        <v>0</v>
      </c>
      <c r="U88" t="s">
        <v>493</v>
      </c>
    </row>
    <row r="89" spans="1:21" x14ac:dyDescent="0.3">
      <c r="A89" t="s">
        <v>174</v>
      </c>
      <c r="B89">
        <v>9</v>
      </c>
      <c r="C89">
        <v>5462354</v>
      </c>
      <c r="D89" t="s">
        <v>35</v>
      </c>
      <c r="E89" t="s">
        <v>206</v>
      </c>
      <c r="F89" t="s">
        <v>207</v>
      </c>
      <c r="G89" t="s">
        <v>208</v>
      </c>
      <c r="H89" t="s">
        <v>209</v>
      </c>
      <c r="I89" t="s">
        <v>23</v>
      </c>
      <c r="J89" t="s">
        <v>24</v>
      </c>
      <c r="K89">
        <v>5450503</v>
      </c>
      <c r="L89">
        <v>5470566</v>
      </c>
      <c r="M89">
        <v>9</v>
      </c>
      <c r="N89" t="s">
        <v>271</v>
      </c>
      <c r="O89" t="s">
        <v>210</v>
      </c>
      <c r="P89">
        <v>0.98870641891218713</v>
      </c>
      <c r="Q89">
        <v>3.4757495709053106</v>
      </c>
      <c r="R89" t="s">
        <v>401</v>
      </c>
      <c r="S89" t="b">
        <v>0</v>
      </c>
      <c r="U89" t="s">
        <v>494</v>
      </c>
    </row>
    <row r="90" spans="1:21" x14ac:dyDescent="0.3">
      <c r="A90" t="s">
        <v>278</v>
      </c>
      <c r="B90">
        <v>9</v>
      </c>
      <c r="C90">
        <v>5512507</v>
      </c>
      <c r="D90" t="s">
        <v>82</v>
      </c>
      <c r="E90" t="s">
        <v>279</v>
      </c>
      <c r="F90" t="s">
        <v>134</v>
      </c>
      <c r="G90" t="s">
        <v>280</v>
      </c>
      <c r="H90" t="s">
        <v>136</v>
      </c>
      <c r="I90" t="s">
        <v>46</v>
      </c>
      <c r="J90" t="s">
        <v>47</v>
      </c>
      <c r="K90">
        <v>5510545</v>
      </c>
      <c r="L90">
        <v>5571282</v>
      </c>
      <c r="M90">
        <v>9</v>
      </c>
      <c r="N90" t="s">
        <v>271</v>
      </c>
      <c r="O90" t="s">
        <v>137</v>
      </c>
      <c r="P90">
        <v>4.880613499386361</v>
      </c>
      <c r="Q90">
        <v>3.3612532566396425</v>
      </c>
      <c r="R90" t="s">
        <v>399</v>
      </c>
      <c r="S90" t="b">
        <v>0</v>
      </c>
      <c r="U90" t="s">
        <v>495</v>
      </c>
    </row>
    <row r="91" spans="1:21" x14ac:dyDescent="0.3">
      <c r="A91" t="s">
        <v>281</v>
      </c>
      <c r="B91">
        <v>9</v>
      </c>
      <c r="C91">
        <v>5512508</v>
      </c>
      <c r="D91" t="s">
        <v>35</v>
      </c>
      <c r="E91" t="s">
        <v>282</v>
      </c>
      <c r="F91" t="s">
        <v>134</v>
      </c>
      <c r="G91" t="s">
        <v>283</v>
      </c>
      <c r="H91" t="s">
        <v>136</v>
      </c>
      <c r="I91" t="s">
        <v>46</v>
      </c>
      <c r="J91" t="s">
        <v>47</v>
      </c>
      <c r="K91">
        <v>5510545</v>
      </c>
      <c r="L91">
        <v>5571282</v>
      </c>
      <c r="M91">
        <v>9</v>
      </c>
      <c r="N91" t="s">
        <v>271</v>
      </c>
      <c r="O91" t="s">
        <v>137</v>
      </c>
      <c r="P91">
        <v>4.880613499386361</v>
      </c>
      <c r="Q91">
        <v>3.3612532566396425</v>
      </c>
      <c r="R91" t="s">
        <v>399</v>
      </c>
      <c r="S91" t="b">
        <v>0</v>
      </c>
      <c r="U91" t="s">
        <v>496</v>
      </c>
    </row>
    <row r="92" spans="1:21" x14ac:dyDescent="0.3">
      <c r="A92" t="s">
        <v>272</v>
      </c>
      <c r="B92">
        <v>9</v>
      </c>
      <c r="C92">
        <v>5512509</v>
      </c>
      <c r="D92" t="s">
        <v>35</v>
      </c>
      <c r="E92" t="s">
        <v>284</v>
      </c>
      <c r="F92" t="s">
        <v>134</v>
      </c>
      <c r="G92" t="s">
        <v>285</v>
      </c>
      <c r="H92" t="s">
        <v>136</v>
      </c>
      <c r="I92" t="s">
        <v>46</v>
      </c>
      <c r="J92" t="s">
        <v>47</v>
      </c>
      <c r="K92">
        <v>5510545</v>
      </c>
      <c r="L92">
        <v>5571282</v>
      </c>
      <c r="M92">
        <v>9</v>
      </c>
      <c r="N92" t="s">
        <v>271</v>
      </c>
      <c r="O92" t="s">
        <v>137</v>
      </c>
      <c r="P92">
        <v>4.880613499386361</v>
      </c>
      <c r="Q92">
        <v>3.3612532566396425</v>
      </c>
      <c r="R92" t="s">
        <v>399</v>
      </c>
      <c r="S92" t="b">
        <v>0</v>
      </c>
      <c r="U92" t="s">
        <v>497</v>
      </c>
    </row>
    <row r="93" spans="1:21" x14ac:dyDescent="0.3">
      <c r="A93" t="s">
        <v>286</v>
      </c>
      <c r="B93">
        <v>9</v>
      </c>
      <c r="C93">
        <v>5512810</v>
      </c>
      <c r="D93" t="s">
        <v>35</v>
      </c>
      <c r="E93" t="s">
        <v>287</v>
      </c>
      <c r="F93" t="s">
        <v>134</v>
      </c>
      <c r="G93" t="s">
        <v>288</v>
      </c>
      <c r="H93" t="s">
        <v>136</v>
      </c>
      <c r="I93" t="s">
        <v>46</v>
      </c>
      <c r="J93" t="s">
        <v>47</v>
      </c>
      <c r="K93">
        <v>5510545</v>
      </c>
      <c r="L93">
        <v>5571282</v>
      </c>
      <c r="M93">
        <v>9</v>
      </c>
      <c r="N93" t="s">
        <v>271</v>
      </c>
      <c r="O93" t="s">
        <v>137</v>
      </c>
      <c r="P93">
        <v>4.880613499386361</v>
      </c>
      <c r="Q93">
        <v>3.3612532566396425</v>
      </c>
      <c r="R93" t="s">
        <v>399</v>
      </c>
      <c r="S93" t="b">
        <v>0</v>
      </c>
      <c r="U93" t="s">
        <v>498</v>
      </c>
    </row>
    <row r="94" spans="1:21" x14ac:dyDescent="0.3">
      <c r="A94" t="s">
        <v>289</v>
      </c>
      <c r="B94">
        <v>9</v>
      </c>
      <c r="C94">
        <v>5514079</v>
      </c>
      <c r="D94" t="s">
        <v>82</v>
      </c>
      <c r="E94" t="s">
        <v>290</v>
      </c>
      <c r="F94" t="s">
        <v>134</v>
      </c>
      <c r="G94" t="s">
        <v>291</v>
      </c>
      <c r="H94" t="s">
        <v>136</v>
      </c>
      <c r="I94" t="s">
        <v>46</v>
      </c>
      <c r="J94" t="s">
        <v>47</v>
      </c>
      <c r="K94">
        <v>5510545</v>
      </c>
      <c r="L94">
        <v>5571282</v>
      </c>
      <c r="M94">
        <v>9</v>
      </c>
      <c r="N94" t="s">
        <v>271</v>
      </c>
      <c r="O94" t="s">
        <v>137</v>
      </c>
      <c r="P94">
        <v>4.880613499386361</v>
      </c>
      <c r="Q94">
        <v>3.3612532566396425</v>
      </c>
      <c r="R94" t="s">
        <v>399</v>
      </c>
      <c r="S94" t="b">
        <v>0</v>
      </c>
      <c r="U94" t="s">
        <v>499</v>
      </c>
    </row>
    <row r="95" spans="1:21" x14ac:dyDescent="0.3">
      <c r="A95" t="s">
        <v>58</v>
      </c>
      <c r="B95">
        <v>9</v>
      </c>
      <c r="C95">
        <v>5514199</v>
      </c>
      <c r="D95" t="s">
        <v>18</v>
      </c>
      <c r="E95" t="s">
        <v>292</v>
      </c>
      <c r="F95" t="s">
        <v>134</v>
      </c>
      <c r="G95" t="s">
        <v>293</v>
      </c>
      <c r="H95" t="s">
        <v>136</v>
      </c>
      <c r="I95" t="s">
        <v>46</v>
      </c>
      <c r="J95" t="s">
        <v>47</v>
      </c>
      <c r="K95">
        <v>5510545</v>
      </c>
      <c r="L95">
        <v>5571282</v>
      </c>
      <c r="M95">
        <v>9</v>
      </c>
      <c r="N95" t="s">
        <v>271</v>
      </c>
      <c r="O95" t="s">
        <v>137</v>
      </c>
      <c r="P95">
        <v>4.880613499386361</v>
      </c>
      <c r="Q95">
        <v>3.3612532566396425</v>
      </c>
      <c r="R95" t="s">
        <v>399</v>
      </c>
      <c r="S95" t="b">
        <v>0</v>
      </c>
      <c r="U95" t="s">
        <v>500</v>
      </c>
    </row>
    <row r="96" spans="1:21" x14ac:dyDescent="0.3">
      <c r="A96" t="s">
        <v>294</v>
      </c>
      <c r="B96">
        <v>9</v>
      </c>
      <c r="C96">
        <v>5514199</v>
      </c>
      <c r="D96" t="s">
        <v>18</v>
      </c>
      <c r="E96" t="s">
        <v>295</v>
      </c>
      <c r="F96" t="s">
        <v>134</v>
      </c>
      <c r="G96" t="s">
        <v>296</v>
      </c>
      <c r="H96" t="s">
        <v>136</v>
      </c>
      <c r="I96" t="s">
        <v>46</v>
      </c>
      <c r="J96" t="s">
        <v>47</v>
      </c>
      <c r="K96">
        <v>5510545</v>
      </c>
      <c r="L96">
        <v>5571282</v>
      </c>
      <c r="M96">
        <v>9</v>
      </c>
      <c r="N96" t="s">
        <v>271</v>
      </c>
      <c r="O96" t="s">
        <v>137</v>
      </c>
      <c r="P96">
        <v>4.880613499386361</v>
      </c>
      <c r="Q96">
        <v>3.3612532566396425</v>
      </c>
      <c r="R96" t="s">
        <v>399</v>
      </c>
      <c r="S96" t="b">
        <v>0</v>
      </c>
      <c r="U96" t="s">
        <v>501</v>
      </c>
    </row>
    <row r="97" spans="1:21" x14ac:dyDescent="0.3">
      <c r="A97" t="s">
        <v>297</v>
      </c>
      <c r="B97">
        <v>9</v>
      </c>
      <c r="C97">
        <v>5514204</v>
      </c>
      <c r="D97" t="s">
        <v>35</v>
      </c>
      <c r="E97" t="s">
        <v>298</v>
      </c>
      <c r="F97" t="s">
        <v>134</v>
      </c>
      <c r="G97" t="s">
        <v>299</v>
      </c>
      <c r="H97" t="s">
        <v>136</v>
      </c>
      <c r="I97" t="s">
        <v>46</v>
      </c>
      <c r="J97" t="s">
        <v>47</v>
      </c>
      <c r="K97">
        <v>5510545</v>
      </c>
      <c r="L97">
        <v>5571282</v>
      </c>
      <c r="M97">
        <v>9</v>
      </c>
      <c r="N97" t="s">
        <v>271</v>
      </c>
      <c r="O97" t="s">
        <v>137</v>
      </c>
      <c r="P97">
        <v>4.880613499386361</v>
      </c>
      <c r="Q97">
        <v>3.3612532566396425</v>
      </c>
      <c r="R97" t="s">
        <v>399</v>
      </c>
      <c r="S97" t="b">
        <v>0</v>
      </c>
      <c r="U97" t="s">
        <v>502</v>
      </c>
    </row>
    <row r="98" spans="1:21" x14ac:dyDescent="0.3">
      <c r="A98" t="s">
        <v>300</v>
      </c>
      <c r="B98">
        <v>9</v>
      </c>
      <c r="C98">
        <v>5514254</v>
      </c>
      <c r="D98" t="s">
        <v>35</v>
      </c>
      <c r="E98" t="s">
        <v>301</v>
      </c>
      <c r="F98" t="s">
        <v>134</v>
      </c>
      <c r="G98" t="s">
        <v>302</v>
      </c>
      <c r="H98" t="s">
        <v>136</v>
      </c>
      <c r="I98" t="s">
        <v>46</v>
      </c>
      <c r="J98" t="s">
        <v>47</v>
      </c>
      <c r="K98">
        <v>5510545</v>
      </c>
      <c r="L98">
        <v>5571282</v>
      </c>
      <c r="M98">
        <v>9</v>
      </c>
      <c r="N98" t="s">
        <v>271</v>
      </c>
      <c r="O98" t="s">
        <v>137</v>
      </c>
      <c r="P98">
        <v>4.880613499386361</v>
      </c>
      <c r="Q98">
        <v>3.3612532566396425</v>
      </c>
      <c r="R98" t="s">
        <v>399</v>
      </c>
      <c r="S98" t="b">
        <v>0</v>
      </c>
      <c r="U98" t="s">
        <v>503</v>
      </c>
    </row>
    <row r="99" spans="1:21" x14ac:dyDescent="0.3">
      <c r="A99" t="s">
        <v>303</v>
      </c>
      <c r="B99">
        <v>9</v>
      </c>
      <c r="C99">
        <v>5514777</v>
      </c>
      <c r="D99" t="s">
        <v>82</v>
      </c>
      <c r="E99" t="s">
        <v>304</v>
      </c>
      <c r="F99" t="s">
        <v>134</v>
      </c>
      <c r="G99" t="s">
        <v>305</v>
      </c>
      <c r="H99" t="s">
        <v>136</v>
      </c>
      <c r="I99" t="s">
        <v>46</v>
      </c>
      <c r="J99" t="s">
        <v>47</v>
      </c>
      <c r="K99">
        <v>5510545</v>
      </c>
      <c r="L99">
        <v>5571282</v>
      </c>
      <c r="M99">
        <v>9</v>
      </c>
      <c r="N99" t="s">
        <v>271</v>
      </c>
      <c r="O99" t="s">
        <v>137</v>
      </c>
      <c r="P99">
        <v>4.880613499386361</v>
      </c>
      <c r="Q99">
        <v>3.3612532566396425</v>
      </c>
      <c r="R99" t="s">
        <v>399</v>
      </c>
      <c r="S99" t="b">
        <v>0</v>
      </c>
      <c r="U99" t="s">
        <v>504</v>
      </c>
    </row>
    <row r="100" spans="1:21" x14ac:dyDescent="0.3">
      <c r="A100" t="s">
        <v>306</v>
      </c>
      <c r="B100">
        <v>9</v>
      </c>
      <c r="C100">
        <v>5514821</v>
      </c>
      <c r="D100" t="s">
        <v>18</v>
      </c>
      <c r="E100" t="s">
        <v>307</v>
      </c>
      <c r="F100" t="s">
        <v>134</v>
      </c>
      <c r="G100" t="s">
        <v>308</v>
      </c>
      <c r="H100" t="s">
        <v>136</v>
      </c>
      <c r="I100" t="s">
        <v>46</v>
      </c>
      <c r="J100" t="s">
        <v>47</v>
      </c>
      <c r="K100">
        <v>5510545</v>
      </c>
      <c r="L100">
        <v>5571282</v>
      </c>
      <c r="M100">
        <v>9</v>
      </c>
      <c r="N100" t="s">
        <v>271</v>
      </c>
      <c r="O100" t="s">
        <v>137</v>
      </c>
      <c r="P100">
        <v>4.880613499386361</v>
      </c>
      <c r="Q100">
        <v>3.3612532566396425</v>
      </c>
      <c r="R100" t="s">
        <v>399</v>
      </c>
      <c r="S100" t="b">
        <v>0</v>
      </c>
      <c r="U100" t="s">
        <v>505</v>
      </c>
    </row>
    <row r="101" spans="1:21" x14ac:dyDescent="0.3">
      <c r="A101" t="s">
        <v>309</v>
      </c>
      <c r="B101">
        <v>9</v>
      </c>
      <c r="C101">
        <v>5559053</v>
      </c>
      <c r="D101" t="s">
        <v>82</v>
      </c>
      <c r="E101" t="s">
        <v>310</v>
      </c>
      <c r="F101" t="s">
        <v>43</v>
      </c>
      <c r="G101" t="s">
        <v>311</v>
      </c>
      <c r="H101" t="s">
        <v>45</v>
      </c>
      <c r="I101" t="s">
        <v>46</v>
      </c>
      <c r="J101" t="s">
        <v>47</v>
      </c>
      <c r="K101">
        <v>5510545</v>
      </c>
      <c r="L101">
        <v>5571282</v>
      </c>
      <c r="M101">
        <v>9</v>
      </c>
      <c r="N101" t="s">
        <v>271</v>
      </c>
      <c r="O101" t="s">
        <v>48</v>
      </c>
      <c r="P101">
        <v>4.4538715261424437</v>
      </c>
      <c r="Q101">
        <v>5.8197915876498865</v>
      </c>
      <c r="R101" t="s">
        <v>395</v>
      </c>
      <c r="S101" t="b">
        <v>1</v>
      </c>
      <c r="U101" t="s">
        <v>506</v>
      </c>
    </row>
    <row r="102" spans="1:21" x14ac:dyDescent="0.3">
      <c r="A102" t="s">
        <v>312</v>
      </c>
      <c r="B102">
        <v>9</v>
      </c>
      <c r="C102">
        <v>5555033</v>
      </c>
      <c r="D102" t="s">
        <v>28</v>
      </c>
      <c r="E102" t="s">
        <v>313</v>
      </c>
      <c r="F102" t="s">
        <v>314</v>
      </c>
      <c r="G102" t="s">
        <v>315</v>
      </c>
      <c r="H102" t="s">
        <v>316</v>
      </c>
      <c r="I102" t="s">
        <v>46</v>
      </c>
      <c r="J102" t="s">
        <v>47</v>
      </c>
      <c r="K102">
        <v>5510545</v>
      </c>
      <c r="L102">
        <v>5571282</v>
      </c>
      <c r="M102">
        <v>9</v>
      </c>
      <c r="N102" t="s">
        <v>271</v>
      </c>
      <c r="O102" t="s">
        <v>317</v>
      </c>
      <c r="P102">
        <v>1.2816572547248497</v>
      </c>
      <c r="Q102">
        <v>0.73456583274539766</v>
      </c>
      <c r="R102" t="s">
        <v>395</v>
      </c>
      <c r="S102" t="b">
        <v>0</v>
      </c>
      <c r="U102" t="s">
        <v>507</v>
      </c>
    </row>
    <row r="103" spans="1:21" x14ac:dyDescent="0.3">
      <c r="A103" t="s">
        <v>318</v>
      </c>
      <c r="B103">
        <v>9</v>
      </c>
      <c r="C103">
        <v>5539401</v>
      </c>
      <c r="D103" t="s">
        <v>18</v>
      </c>
      <c r="E103" t="s">
        <v>319</v>
      </c>
      <c r="F103" t="s">
        <v>218</v>
      </c>
      <c r="G103" t="s">
        <v>320</v>
      </c>
      <c r="H103" t="s">
        <v>220</v>
      </c>
      <c r="I103" t="s">
        <v>46</v>
      </c>
      <c r="J103" t="s">
        <v>47</v>
      </c>
      <c r="K103">
        <v>5510545</v>
      </c>
      <c r="L103">
        <v>5571282</v>
      </c>
      <c r="M103">
        <v>9</v>
      </c>
      <c r="N103" t="s">
        <v>271</v>
      </c>
      <c r="O103" t="s">
        <v>221</v>
      </c>
      <c r="P103">
        <v>4.7004330312340805</v>
      </c>
      <c r="Q103">
        <v>3.3576841401429913</v>
      </c>
      <c r="R103" t="s">
        <v>402</v>
      </c>
      <c r="S103" t="b">
        <v>0</v>
      </c>
      <c r="U103" t="s">
        <v>508</v>
      </c>
    </row>
    <row r="104" spans="1:21" x14ac:dyDescent="0.3">
      <c r="A104" t="s">
        <v>321</v>
      </c>
      <c r="B104">
        <v>9</v>
      </c>
      <c r="C104">
        <v>5547261</v>
      </c>
      <c r="D104" t="s">
        <v>35</v>
      </c>
      <c r="E104" t="s">
        <v>322</v>
      </c>
      <c r="F104" t="s">
        <v>218</v>
      </c>
      <c r="G104" t="s">
        <v>323</v>
      </c>
      <c r="H104" t="s">
        <v>220</v>
      </c>
      <c r="I104" t="s">
        <v>46</v>
      </c>
      <c r="J104" t="s">
        <v>47</v>
      </c>
      <c r="K104">
        <v>5510545</v>
      </c>
      <c r="L104">
        <v>5571282</v>
      </c>
      <c r="M104">
        <v>9</v>
      </c>
      <c r="N104" t="s">
        <v>271</v>
      </c>
      <c r="O104" t="s">
        <v>221</v>
      </c>
      <c r="P104">
        <v>4.7004330312340805</v>
      </c>
      <c r="Q104">
        <v>3.3576841401429913</v>
      </c>
      <c r="R104" t="s">
        <v>402</v>
      </c>
      <c r="S104" t="b">
        <v>0</v>
      </c>
      <c r="U104" t="s">
        <v>509</v>
      </c>
    </row>
    <row r="105" spans="1:21" x14ac:dyDescent="0.3">
      <c r="A105" t="s">
        <v>312</v>
      </c>
      <c r="B105">
        <v>9</v>
      </c>
      <c r="C105">
        <v>5571071</v>
      </c>
      <c r="D105" t="s">
        <v>82</v>
      </c>
      <c r="E105" t="s">
        <v>324</v>
      </c>
      <c r="F105" t="s">
        <v>224</v>
      </c>
      <c r="G105" t="s">
        <v>325</v>
      </c>
      <c r="H105" t="s">
        <v>226</v>
      </c>
      <c r="I105" t="s">
        <v>46</v>
      </c>
      <c r="J105" t="s">
        <v>47</v>
      </c>
      <c r="K105">
        <v>5510545</v>
      </c>
      <c r="L105">
        <v>5571282</v>
      </c>
      <c r="M105">
        <v>9</v>
      </c>
      <c r="N105" t="s">
        <v>271</v>
      </c>
      <c r="O105" t="s">
        <v>227</v>
      </c>
      <c r="P105">
        <v>1.1447429565394009</v>
      </c>
      <c r="Q105">
        <v>0.81694796077511378</v>
      </c>
      <c r="R105" t="s">
        <v>395</v>
      </c>
      <c r="S105" t="b">
        <v>0</v>
      </c>
      <c r="U105" t="s">
        <v>510</v>
      </c>
    </row>
    <row r="106" spans="1:21" x14ac:dyDescent="0.3">
      <c r="A106" t="s">
        <v>326</v>
      </c>
      <c r="B106">
        <v>9</v>
      </c>
      <c r="C106">
        <v>5523206</v>
      </c>
      <c r="D106" t="s">
        <v>82</v>
      </c>
      <c r="E106" t="s">
        <v>327</v>
      </c>
      <c r="F106" t="s">
        <v>77</v>
      </c>
      <c r="G106" t="s">
        <v>328</v>
      </c>
      <c r="H106" t="s">
        <v>79</v>
      </c>
      <c r="I106" t="s">
        <v>46</v>
      </c>
      <c r="J106" t="s">
        <v>47</v>
      </c>
      <c r="K106">
        <v>5510545</v>
      </c>
      <c r="L106">
        <v>5571282</v>
      </c>
      <c r="M106">
        <v>9</v>
      </c>
      <c r="N106" t="s">
        <v>271</v>
      </c>
      <c r="O106">
        <v>0</v>
      </c>
      <c r="P106" t="s">
        <v>54</v>
      </c>
      <c r="Q106" t="s">
        <v>54</v>
      </c>
      <c r="R106" t="s">
        <v>395</v>
      </c>
      <c r="S106" t="b">
        <v>0</v>
      </c>
      <c r="U106" t="s">
        <v>511</v>
      </c>
    </row>
    <row r="107" spans="1:21" x14ac:dyDescent="0.3">
      <c r="A107" t="s">
        <v>329</v>
      </c>
      <c r="B107">
        <v>9</v>
      </c>
      <c r="C107">
        <v>5534267</v>
      </c>
      <c r="D107" t="s">
        <v>28</v>
      </c>
      <c r="E107" t="s">
        <v>330</v>
      </c>
      <c r="F107" t="s">
        <v>77</v>
      </c>
      <c r="G107" t="s">
        <v>331</v>
      </c>
      <c r="H107" t="s">
        <v>79</v>
      </c>
      <c r="I107" t="s">
        <v>46</v>
      </c>
      <c r="J107" t="s">
        <v>47</v>
      </c>
      <c r="K107">
        <v>5510545</v>
      </c>
      <c r="L107">
        <v>5571282</v>
      </c>
      <c r="M107">
        <v>9</v>
      </c>
      <c r="N107" t="s">
        <v>271</v>
      </c>
      <c r="O107">
        <v>0</v>
      </c>
      <c r="P107" t="s">
        <v>54</v>
      </c>
      <c r="Q107" t="s">
        <v>54</v>
      </c>
      <c r="R107" t="s">
        <v>395</v>
      </c>
      <c r="S107" t="b">
        <v>0</v>
      </c>
      <c r="U107" t="s">
        <v>512</v>
      </c>
    </row>
    <row r="108" spans="1:21" x14ac:dyDescent="0.3">
      <c r="A108" t="s">
        <v>332</v>
      </c>
      <c r="B108">
        <v>9</v>
      </c>
      <c r="C108">
        <v>5540766</v>
      </c>
      <c r="D108" t="s">
        <v>35</v>
      </c>
      <c r="E108" t="s">
        <v>333</v>
      </c>
      <c r="F108" t="s">
        <v>77</v>
      </c>
      <c r="G108" t="s">
        <v>334</v>
      </c>
      <c r="H108" t="s">
        <v>79</v>
      </c>
      <c r="I108" t="s">
        <v>46</v>
      </c>
      <c r="J108" t="s">
        <v>47</v>
      </c>
      <c r="K108">
        <v>5510545</v>
      </c>
      <c r="L108">
        <v>5571282</v>
      </c>
      <c r="M108">
        <v>9</v>
      </c>
      <c r="N108" t="s">
        <v>271</v>
      </c>
      <c r="O108">
        <v>0</v>
      </c>
      <c r="P108" t="s">
        <v>54</v>
      </c>
      <c r="Q108" t="s">
        <v>54</v>
      </c>
      <c r="R108" t="s">
        <v>395</v>
      </c>
      <c r="S108" t="b">
        <v>0</v>
      </c>
      <c r="U108" t="s">
        <v>513</v>
      </c>
    </row>
    <row r="109" spans="1:21" x14ac:dyDescent="0.3">
      <c r="A109" t="s">
        <v>335</v>
      </c>
      <c r="B109">
        <v>9</v>
      </c>
      <c r="C109">
        <v>5546461</v>
      </c>
      <c r="D109" t="s">
        <v>35</v>
      </c>
      <c r="E109" t="s">
        <v>336</v>
      </c>
      <c r="F109" t="s">
        <v>77</v>
      </c>
      <c r="G109" t="s">
        <v>337</v>
      </c>
      <c r="H109" t="s">
        <v>79</v>
      </c>
      <c r="I109" t="s">
        <v>46</v>
      </c>
      <c r="J109" t="s">
        <v>47</v>
      </c>
      <c r="K109">
        <v>5510545</v>
      </c>
      <c r="L109">
        <v>5571282</v>
      </c>
      <c r="M109">
        <v>9</v>
      </c>
      <c r="N109" t="s">
        <v>271</v>
      </c>
      <c r="O109">
        <v>0</v>
      </c>
      <c r="P109" t="s">
        <v>54</v>
      </c>
      <c r="Q109" t="s">
        <v>54</v>
      </c>
      <c r="R109" t="s">
        <v>395</v>
      </c>
      <c r="S109" t="b">
        <v>0</v>
      </c>
      <c r="U109" t="s">
        <v>514</v>
      </c>
    </row>
    <row r="110" spans="1:21" x14ac:dyDescent="0.3">
      <c r="A110" t="s">
        <v>338</v>
      </c>
      <c r="B110">
        <v>9</v>
      </c>
      <c r="C110">
        <v>5524756</v>
      </c>
      <c r="D110" t="s">
        <v>28</v>
      </c>
      <c r="E110" t="s">
        <v>339</v>
      </c>
      <c r="F110" t="s">
        <v>233</v>
      </c>
      <c r="G110" t="s">
        <v>340</v>
      </c>
      <c r="H110" t="s">
        <v>235</v>
      </c>
      <c r="I110" t="s">
        <v>46</v>
      </c>
      <c r="J110" t="s">
        <v>47</v>
      </c>
      <c r="K110">
        <v>5510545</v>
      </c>
      <c r="L110">
        <v>5571282</v>
      </c>
      <c r="M110">
        <v>9</v>
      </c>
      <c r="N110" t="s">
        <v>271</v>
      </c>
      <c r="O110" t="s">
        <v>236</v>
      </c>
      <c r="P110">
        <v>5.3212782802661405</v>
      </c>
      <c r="Q110">
        <v>3.9224564159387363</v>
      </c>
      <c r="R110" t="s">
        <v>403</v>
      </c>
      <c r="S110" t="b">
        <v>0</v>
      </c>
      <c r="U110" t="s">
        <v>515</v>
      </c>
    </row>
    <row r="111" spans="1:21" x14ac:dyDescent="0.3">
      <c r="A111" t="s">
        <v>341</v>
      </c>
      <c r="B111">
        <v>9</v>
      </c>
      <c r="C111">
        <v>5548472</v>
      </c>
      <c r="D111" t="s">
        <v>28</v>
      </c>
      <c r="E111" t="s">
        <v>342</v>
      </c>
      <c r="F111" t="s">
        <v>185</v>
      </c>
      <c r="G111" t="s">
        <v>343</v>
      </c>
      <c r="H111" t="s">
        <v>187</v>
      </c>
      <c r="I111" t="s">
        <v>46</v>
      </c>
      <c r="J111" t="s">
        <v>47</v>
      </c>
      <c r="K111">
        <v>5510545</v>
      </c>
      <c r="L111">
        <v>5571282</v>
      </c>
      <c r="M111">
        <v>9</v>
      </c>
      <c r="N111" t="s">
        <v>271</v>
      </c>
      <c r="O111" t="s">
        <v>188</v>
      </c>
      <c r="P111">
        <v>4.9458538944500541</v>
      </c>
      <c r="Q111">
        <v>5.1847563988547867</v>
      </c>
      <c r="R111" t="s">
        <v>400</v>
      </c>
      <c r="S111" t="b">
        <v>0</v>
      </c>
      <c r="U111" t="s">
        <v>516</v>
      </c>
    </row>
    <row r="112" spans="1:21" x14ac:dyDescent="0.3">
      <c r="A112" t="s">
        <v>344</v>
      </c>
      <c r="B112">
        <v>9</v>
      </c>
      <c r="C112">
        <v>5527346</v>
      </c>
      <c r="D112" t="s">
        <v>18</v>
      </c>
      <c r="E112" t="s">
        <v>345</v>
      </c>
      <c r="F112" t="s">
        <v>30</v>
      </c>
      <c r="G112" t="s">
        <v>346</v>
      </c>
      <c r="H112" t="s">
        <v>32</v>
      </c>
      <c r="I112" t="s">
        <v>46</v>
      </c>
      <c r="J112" t="s">
        <v>47</v>
      </c>
      <c r="K112">
        <v>5510545</v>
      </c>
      <c r="L112">
        <v>5571282</v>
      </c>
      <c r="M112">
        <v>9</v>
      </c>
      <c r="N112" t="s">
        <v>271</v>
      </c>
      <c r="O112" t="s">
        <v>33</v>
      </c>
      <c r="P112">
        <v>4.5279970707311614</v>
      </c>
      <c r="Q112">
        <v>3.2961258103399493</v>
      </c>
      <c r="R112" t="s">
        <v>393</v>
      </c>
      <c r="S112" t="b">
        <v>0</v>
      </c>
      <c r="U112" t="s">
        <v>517</v>
      </c>
    </row>
    <row r="113" spans="1:21" x14ac:dyDescent="0.3">
      <c r="A113" t="s">
        <v>347</v>
      </c>
      <c r="B113">
        <v>9</v>
      </c>
      <c r="C113">
        <v>5515147</v>
      </c>
      <c r="D113" t="s">
        <v>18</v>
      </c>
      <c r="E113" t="s">
        <v>348</v>
      </c>
      <c r="F113" t="s">
        <v>349</v>
      </c>
      <c r="G113" t="s">
        <v>350</v>
      </c>
      <c r="H113" t="s">
        <v>351</v>
      </c>
      <c r="I113" t="s">
        <v>46</v>
      </c>
      <c r="J113" t="s">
        <v>47</v>
      </c>
      <c r="K113">
        <v>5510545</v>
      </c>
      <c r="L113">
        <v>5571282</v>
      </c>
      <c r="M113">
        <v>9</v>
      </c>
      <c r="N113" t="s">
        <v>271</v>
      </c>
      <c r="O113">
        <v>0</v>
      </c>
      <c r="P113" t="s">
        <v>54</v>
      </c>
      <c r="Q113" t="s">
        <v>54</v>
      </c>
      <c r="R113" t="s">
        <v>395</v>
      </c>
      <c r="S113" t="b">
        <v>0</v>
      </c>
      <c r="U113" t="s">
        <v>518</v>
      </c>
    </row>
    <row r="114" spans="1:21" x14ac:dyDescent="0.3">
      <c r="A114" t="s">
        <v>352</v>
      </c>
      <c r="B114">
        <v>9</v>
      </c>
      <c r="C114">
        <v>5516054</v>
      </c>
      <c r="D114" t="s">
        <v>28</v>
      </c>
      <c r="E114" t="s">
        <v>353</v>
      </c>
      <c r="F114" t="s">
        <v>267</v>
      </c>
      <c r="G114" t="s">
        <v>354</v>
      </c>
      <c r="H114" t="s">
        <v>269</v>
      </c>
      <c r="I114" t="s">
        <v>46</v>
      </c>
      <c r="J114" t="s">
        <v>47</v>
      </c>
      <c r="K114">
        <v>5510545</v>
      </c>
      <c r="L114">
        <v>5571282</v>
      </c>
      <c r="M114">
        <v>9</v>
      </c>
      <c r="N114" t="s">
        <v>271</v>
      </c>
      <c r="O114" t="s">
        <v>270</v>
      </c>
      <c r="P114">
        <v>3.8773571298059402</v>
      </c>
      <c r="Q114">
        <v>7.5410878995086463</v>
      </c>
      <c r="R114" t="s">
        <v>395</v>
      </c>
      <c r="S114" t="b">
        <v>1</v>
      </c>
      <c r="U114" t="s">
        <v>519</v>
      </c>
    </row>
    <row r="115" spans="1:21" x14ac:dyDescent="0.3">
      <c r="A115" t="s">
        <v>355</v>
      </c>
      <c r="B115">
        <v>9</v>
      </c>
      <c r="C115">
        <v>5377963</v>
      </c>
      <c r="D115" t="s">
        <v>35</v>
      </c>
      <c r="E115" t="s">
        <v>356</v>
      </c>
      <c r="F115" t="s">
        <v>128</v>
      </c>
      <c r="G115" t="s">
        <v>357</v>
      </c>
      <c r="H115" t="s">
        <v>130</v>
      </c>
      <c r="I115" t="s">
        <v>23</v>
      </c>
      <c r="J115" t="s">
        <v>24</v>
      </c>
      <c r="K115">
        <v>5350503</v>
      </c>
      <c r="L115">
        <v>5400503</v>
      </c>
      <c r="M115">
        <v>9</v>
      </c>
      <c r="N115" t="s">
        <v>358</v>
      </c>
      <c r="O115" t="s">
        <v>131</v>
      </c>
      <c r="P115">
        <v>3.278596675224231</v>
      </c>
      <c r="Q115">
        <v>0.74757716806425023</v>
      </c>
      <c r="R115" t="s">
        <v>398</v>
      </c>
      <c r="S115" t="b">
        <v>0</v>
      </c>
      <c r="U115" t="s">
        <v>520</v>
      </c>
    </row>
    <row r="116" spans="1:21" x14ac:dyDescent="0.3">
      <c r="A116" t="s">
        <v>359</v>
      </c>
      <c r="B116">
        <v>9</v>
      </c>
      <c r="C116">
        <v>5385122</v>
      </c>
      <c r="D116" t="s">
        <v>18</v>
      </c>
      <c r="E116" t="s">
        <v>360</v>
      </c>
      <c r="F116" t="s">
        <v>134</v>
      </c>
      <c r="G116" t="s">
        <v>361</v>
      </c>
      <c r="H116" t="s">
        <v>136</v>
      </c>
      <c r="I116" t="s">
        <v>23</v>
      </c>
      <c r="J116" t="s">
        <v>24</v>
      </c>
      <c r="K116">
        <v>5350503</v>
      </c>
      <c r="L116">
        <v>5400503</v>
      </c>
      <c r="M116">
        <v>9</v>
      </c>
      <c r="N116" t="s">
        <v>358</v>
      </c>
      <c r="O116" t="s">
        <v>137</v>
      </c>
      <c r="P116">
        <v>4.880613499386361</v>
      </c>
      <c r="Q116">
        <v>3.3612532566396425</v>
      </c>
      <c r="R116" t="s">
        <v>399</v>
      </c>
      <c r="S116" t="b">
        <v>0</v>
      </c>
      <c r="U116" t="s">
        <v>521</v>
      </c>
    </row>
    <row r="117" spans="1:21" x14ac:dyDescent="0.3">
      <c r="A117" t="s">
        <v>132</v>
      </c>
      <c r="B117">
        <v>9</v>
      </c>
      <c r="C117">
        <v>5379049</v>
      </c>
      <c r="D117" t="s">
        <v>28</v>
      </c>
      <c r="E117" t="s">
        <v>362</v>
      </c>
      <c r="F117" t="s">
        <v>164</v>
      </c>
      <c r="G117" t="s">
        <v>363</v>
      </c>
      <c r="H117" t="s">
        <v>166</v>
      </c>
      <c r="I117" t="s">
        <v>23</v>
      </c>
      <c r="J117" t="s">
        <v>24</v>
      </c>
      <c r="K117">
        <v>5350503</v>
      </c>
      <c r="L117">
        <v>5400503</v>
      </c>
      <c r="M117">
        <v>9</v>
      </c>
      <c r="N117" t="s">
        <v>358</v>
      </c>
      <c r="O117" t="s">
        <v>167</v>
      </c>
      <c r="P117">
        <v>4.4880591364401035</v>
      </c>
      <c r="Q117">
        <v>3.0502184328189448</v>
      </c>
      <c r="R117" t="s">
        <v>395</v>
      </c>
      <c r="S117" t="b">
        <v>0</v>
      </c>
      <c r="U117" t="s">
        <v>522</v>
      </c>
    </row>
    <row r="118" spans="1:21" x14ac:dyDescent="0.3">
      <c r="A118" t="s">
        <v>364</v>
      </c>
      <c r="B118">
        <v>9</v>
      </c>
      <c r="C118">
        <v>5392746</v>
      </c>
      <c r="D118" t="s">
        <v>18</v>
      </c>
      <c r="E118" t="s">
        <v>365</v>
      </c>
      <c r="F118" t="s">
        <v>77</v>
      </c>
      <c r="G118" t="s">
        <v>366</v>
      </c>
      <c r="H118" t="s">
        <v>79</v>
      </c>
      <c r="I118" t="s">
        <v>23</v>
      </c>
      <c r="J118" t="s">
        <v>24</v>
      </c>
      <c r="K118">
        <v>5350503</v>
      </c>
      <c r="L118">
        <v>5400503</v>
      </c>
      <c r="M118">
        <v>9</v>
      </c>
      <c r="N118" t="s">
        <v>358</v>
      </c>
      <c r="O118">
        <v>0</v>
      </c>
      <c r="P118" t="s">
        <v>54</v>
      </c>
      <c r="Q118" t="s">
        <v>54</v>
      </c>
      <c r="R118" t="s">
        <v>395</v>
      </c>
      <c r="S118" t="b">
        <v>0</v>
      </c>
      <c r="U118" t="s">
        <v>523</v>
      </c>
    </row>
    <row r="119" spans="1:21" x14ac:dyDescent="0.3">
      <c r="A119" t="s">
        <v>159</v>
      </c>
      <c r="B119">
        <v>9</v>
      </c>
      <c r="C119">
        <v>5368683</v>
      </c>
      <c r="D119" t="s">
        <v>35</v>
      </c>
      <c r="E119" t="s">
        <v>367</v>
      </c>
      <c r="F119" t="s">
        <v>37</v>
      </c>
      <c r="G119" t="s">
        <v>368</v>
      </c>
      <c r="H119" t="s">
        <v>39</v>
      </c>
      <c r="I119" t="s">
        <v>23</v>
      </c>
      <c r="J119" t="s">
        <v>24</v>
      </c>
      <c r="K119">
        <v>5350503</v>
      </c>
      <c r="L119">
        <v>5400503</v>
      </c>
      <c r="M119">
        <v>9</v>
      </c>
      <c r="N119" t="s">
        <v>358</v>
      </c>
      <c r="O119" t="s">
        <v>40</v>
      </c>
      <c r="P119">
        <v>6.9118104435439331</v>
      </c>
      <c r="Q119">
        <v>1.5813760815580826</v>
      </c>
      <c r="R119" t="s">
        <v>394</v>
      </c>
      <c r="S119" t="b">
        <v>0</v>
      </c>
      <c r="U119" t="s">
        <v>524</v>
      </c>
    </row>
    <row r="120" spans="1:21" x14ac:dyDescent="0.3">
      <c r="A120" t="s">
        <v>369</v>
      </c>
      <c r="B120">
        <v>9</v>
      </c>
      <c r="C120">
        <v>5387202</v>
      </c>
      <c r="D120" t="s">
        <v>82</v>
      </c>
      <c r="E120" t="s">
        <v>370</v>
      </c>
      <c r="F120" t="s">
        <v>37</v>
      </c>
      <c r="G120" t="s">
        <v>371</v>
      </c>
      <c r="H120" t="s">
        <v>39</v>
      </c>
      <c r="I120" t="s">
        <v>23</v>
      </c>
      <c r="J120" t="s">
        <v>24</v>
      </c>
      <c r="K120">
        <v>5350503</v>
      </c>
      <c r="L120">
        <v>5400503</v>
      </c>
      <c r="M120">
        <v>9</v>
      </c>
      <c r="N120" t="s">
        <v>358</v>
      </c>
      <c r="O120" t="s">
        <v>40</v>
      </c>
      <c r="P120">
        <v>6.9118104435439331</v>
      </c>
      <c r="Q120">
        <v>1.5813760815580826</v>
      </c>
      <c r="R120" t="s">
        <v>394</v>
      </c>
      <c r="S120" t="b">
        <v>0</v>
      </c>
      <c r="U120" t="s">
        <v>525</v>
      </c>
    </row>
    <row r="121" spans="1:21" x14ac:dyDescent="0.3">
      <c r="A121" t="s">
        <v>372</v>
      </c>
      <c r="B121">
        <v>9</v>
      </c>
      <c r="C121">
        <v>5387988</v>
      </c>
      <c r="D121" t="s">
        <v>18</v>
      </c>
      <c r="E121" t="s">
        <v>373</v>
      </c>
      <c r="F121" t="s">
        <v>37</v>
      </c>
      <c r="G121" t="s">
        <v>374</v>
      </c>
      <c r="H121" t="s">
        <v>39</v>
      </c>
      <c r="I121" t="s">
        <v>23</v>
      </c>
      <c r="J121" t="s">
        <v>24</v>
      </c>
      <c r="K121">
        <v>5350503</v>
      </c>
      <c r="L121">
        <v>5400503</v>
      </c>
      <c r="M121">
        <v>9</v>
      </c>
      <c r="N121" t="s">
        <v>358</v>
      </c>
      <c r="O121" t="s">
        <v>40</v>
      </c>
      <c r="P121">
        <v>6.9118104435439331</v>
      </c>
      <c r="Q121">
        <v>1.5813760815580826</v>
      </c>
      <c r="R121" t="s">
        <v>394</v>
      </c>
      <c r="S121" t="b">
        <v>0</v>
      </c>
      <c r="U121" t="s">
        <v>526</v>
      </c>
    </row>
    <row r="122" spans="1:21" x14ac:dyDescent="0.3">
      <c r="A122" t="s">
        <v>375</v>
      </c>
      <c r="B122">
        <v>9</v>
      </c>
      <c r="C122">
        <v>5388145</v>
      </c>
      <c r="D122" t="s">
        <v>82</v>
      </c>
      <c r="E122" t="s">
        <v>376</v>
      </c>
      <c r="F122" t="s">
        <v>37</v>
      </c>
      <c r="G122" t="s">
        <v>377</v>
      </c>
      <c r="H122" t="s">
        <v>39</v>
      </c>
      <c r="I122" t="s">
        <v>23</v>
      </c>
      <c r="J122" t="s">
        <v>24</v>
      </c>
      <c r="K122">
        <v>5350503</v>
      </c>
      <c r="L122">
        <v>5400503</v>
      </c>
      <c r="M122">
        <v>9</v>
      </c>
      <c r="N122" t="s">
        <v>358</v>
      </c>
      <c r="O122" t="s">
        <v>40</v>
      </c>
      <c r="P122">
        <v>6.9118104435439331</v>
      </c>
      <c r="Q122">
        <v>1.5813760815580826</v>
      </c>
      <c r="R122" t="s">
        <v>394</v>
      </c>
      <c r="S122" t="b">
        <v>0</v>
      </c>
      <c r="U122" t="s">
        <v>527</v>
      </c>
    </row>
    <row r="123" spans="1:21" x14ac:dyDescent="0.3">
      <c r="A123" t="s">
        <v>378</v>
      </c>
      <c r="B123">
        <v>9</v>
      </c>
      <c r="C123">
        <v>5388581</v>
      </c>
      <c r="D123" t="s">
        <v>82</v>
      </c>
      <c r="E123" t="s">
        <v>379</v>
      </c>
      <c r="F123" t="s">
        <v>37</v>
      </c>
      <c r="G123" t="s">
        <v>380</v>
      </c>
      <c r="H123" t="s">
        <v>39</v>
      </c>
      <c r="I123" t="s">
        <v>23</v>
      </c>
      <c r="J123" t="s">
        <v>24</v>
      </c>
      <c r="K123">
        <v>5350503</v>
      </c>
      <c r="L123">
        <v>5400503</v>
      </c>
      <c r="M123">
        <v>9</v>
      </c>
      <c r="N123" t="s">
        <v>358</v>
      </c>
      <c r="O123" t="s">
        <v>40</v>
      </c>
      <c r="P123">
        <v>6.9118104435439331</v>
      </c>
      <c r="Q123">
        <v>1.5813760815580826</v>
      </c>
      <c r="R123" t="s">
        <v>394</v>
      </c>
      <c r="S123" t="b">
        <v>0</v>
      </c>
      <c r="U123" t="s">
        <v>528</v>
      </c>
    </row>
    <row r="124" spans="1:21" x14ac:dyDescent="0.3">
      <c r="A124" t="s">
        <v>75</v>
      </c>
      <c r="B124">
        <v>9</v>
      </c>
      <c r="C124">
        <v>5423504</v>
      </c>
      <c r="D124" t="s">
        <v>28</v>
      </c>
      <c r="E124" t="s">
        <v>76</v>
      </c>
      <c r="F124" t="s">
        <v>77</v>
      </c>
      <c r="G124" t="s">
        <v>78</v>
      </c>
      <c r="H124" t="s">
        <v>79</v>
      </c>
      <c r="I124" t="s">
        <v>46</v>
      </c>
      <c r="J124" t="s">
        <v>47</v>
      </c>
      <c r="K124">
        <v>5410545</v>
      </c>
      <c r="L124">
        <v>5460545</v>
      </c>
      <c r="M124">
        <v>9</v>
      </c>
      <c r="N124" t="s">
        <v>358</v>
      </c>
      <c r="O124">
        <v>0</v>
      </c>
      <c r="P124" t="s">
        <v>54</v>
      </c>
      <c r="Q124" t="s">
        <v>54</v>
      </c>
      <c r="R124" t="s">
        <v>395</v>
      </c>
      <c r="S124" t="b">
        <v>0</v>
      </c>
      <c r="U124" t="s">
        <v>529</v>
      </c>
    </row>
    <row r="125" spans="1:21" x14ac:dyDescent="0.3">
      <c r="A125" t="s">
        <v>17</v>
      </c>
      <c r="B125">
        <v>9</v>
      </c>
      <c r="C125">
        <v>5449709</v>
      </c>
      <c r="D125" t="s">
        <v>18</v>
      </c>
      <c r="E125" t="s">
        <v>19</v>
      </c>
      <c r="F125" t="s">
        <v>20</v>
      </c>
      <c r="G125" t="s">
        <v>21</v>
      </c>
      <c r="H125" t="s">
        <v>22</v>
      </c>
      <c r="I125" t="s">
        <v>46</v>
      </c>
      <c r="J125" t="s">
        <v>47</v>
      </c>
      <c r="K125">
        <v>5410545</v>
      </c>
      <c r="L125">
        <v>5460545</v>
      </c>
      <c r="M125">
        <v>9</v>
      </c>
      <c r="N125" t="s">
        <v>358</v>
      </c>
      <c r="O125" t="s">
        <v>26</v>
      </c>
      <c r="P125">
        <v>4.6645165840154235</v>
      </c>
      <c r="Q125">
        <v>1.476121819362106</v>
      </c>
      <c r="R125" t="s">
        <v>392</v>
      </c>
      <c r="S125" t="b">
        <v>0</v>
      </c>
      <c r="U125" t="s">
        <v>530</v>
      </c>
    </row>
    <row r="126" spans="1:21" x14ac:dyDescent="0.3">
      <c r="A126" t="s">
        <v>81</v>
      </c>
      <c r="B126">
        <v>9</v>
      </c>
      <c r="C126">
        <v>5429410</v>
      </c>
      <c r="D126" t="s">
        <v>82</v>
      </c>
      <c r="E126" t="s">
        <v>83</v>
      </c>
      <c r="F126" t="s">
        <v>30</v>
      </c>
      <c r="G126" t="s">
        <v>84</v>
      </c>
      <c r="H126" t="s">
        <v>32</v>
      </c>
      <c r="I126" t="s">
        <v>46</v>
      </c>
      <c r="J126" t="s">
        <v>47</v>
      </c>
      <c r="K126">
        <v>5410545</v>
      </c>
      <c r="L126">
        <v>5460545</v>
      </c>
      <c r="M126">
        <v>9</v>
      </c>
      <c r="N126" t="s">
        <v>358</v>
      </c>
      <c r="O126" t="s">
        <v>33</v>
      </c>
      <c r="P126">
        <v>4.5279970707311614</v>
      </c>
      <c r="Q126">
        <v>3.2961258103399493</v>
      </c>
      <c r="R126" t="s">
        <v>393</v>
      </c>
      <c r="S126" t="b">
        <v>0</v>
      </c>
      <c r="U126" t="s">
        <v>531</v>
      </c>
    </row>
    <row r="127" spans="1:21" x14ac:dyDescent="0.3">
      <c r="A127" t="s">
        <v>27</v>
      </c>
      <c r="B127">
        <v>9</v>
      </c>
      <c r="C127">
        <v>5434753</v>
      </c>
      <c r="D127" t="s">
        <v>28</v>
      </c>
      <c r="E127" t="s">
        <v>29</v>
      </c>
      <c r="F127" t="s">
        <v>30</v>
      </c>
      <c r="G127" t="s">
        <v>31</v>
      </c>
      <c r="H127" t="s">
        <v>32</v>
      </c>
      <c r="I127" t="s">
        <v>46</v>
      </c>
      <c r="J127" t="s">
        <v>47</v>
      </c>
      <c r="K127">
        <v>5410545</v>
      </c>
      <c r="L127">
        <v>5460545</v>
      </c>
      <c r="M127">
        <v>9</v>
      </c>
      <c r="N127" t="s">
        <v>358</v>
      </c>
      <c r="O127" t="s">
        <v>33</v>
      </c>
      <c r="P127">
        <v>4.5279970707311614</v>
      </c>
      <c r="Q127">
        <v>3.2961258103399493</v>
      </c>
      <c r="R127" t="s">
        <v>393</v>
      </c>
      <c r="S127" t="b">
        <v>0</v>
      </c>
      <c r="U127" t="s">
        <v>532</v>
      </c>
    </row>
    <row r="128" spans="1:21" x14ac:dyDescent="0.3">
      <c r="A128" t="s">
        <v>90</v>
      </c>
      <c r="B128">
        <v>9</v>
      </c>
      <c r="C128">
        <v>5426045</v>
      </c>
      <c r="D128" t="s">
        <v>82</v>
      </c>
      <c r="E128" t="s">
        <v>91</v>
      </c>
      <c r="F128" t="s">
        <v>37</v>
      </c>
      <c r="G128" t="s">
        <v>92</v>
      </c>
      <c r="H128" t="s">
        <v>39</v>
      </c>
      <c r="I128" t="s">
        <v>46</v>
      </c>
      <c r="J128" t="s">
        <v>47</v>
      </c>
      <c r="K128">
        <v>5410545</v>
      </c>
      <c r="L128">
        <v>5460545</v>
      </c>
      <c r="M128">
        <v>9</v>
      </c>
      <c r="N128" t="s">
        <v>358</v>
      </c>
      <c r="O128" t="s">
        <v>40</v>
      </c>
      <c r="P128">
        <v>6.9118104435439331</v>
      </c>
      <c r="Q128">
        <v>1.5813760815580826</v>
      </c>
      <c r="R128" t="s">
        <v>394</v>
      </c>
      <c r="S128" t="b">
        <v>0</v>
      </c>
      <c r="U128" t="s">
        <v>533</v>
      </c>
    </row>
    <row r="129" spans="1:21" x14ac:dyDescent="0.3">
      <c r="A129" t="s">
        <v>93</v>
      </c>
      <c r="B129">
        <v>9</v>
      </c>
      <c r="C129">
        <v>5429333</v>
      </c>
      <c r="D129" t="s">
        <v>35</v>
      </c>
      <c r="E129" t="s">
        <v>94</v>
      </c>
      <c r="F129" t="s">
        <v>37</v>
      </c>
      <c r="G129" t="s">
        <v>95</v>
      </c>
      <c r="H129" t="s">
        <v>39</v>
      </c>
      <c r="I129" t="s">
        <v>46</v>
      </c>
      <c r="J129" t="s">
        <v>47</v>
      </c>
      <c r="K129">
        <v>5410545</v>
      </c>
      <c r="L129">
        <v>5460545</v>
      </c>
      <c r="M129">
        <v>9</v>
      </c>
      <c r="N129" t="s">
        <v>358</v>
      </c>
      <c r="O129" t="s">
        <v>40</v>
      </c>
      <c r="P129">
        <v>6.9118104435439331</v>
      </c>
      <c r="Q129">
        <v>1.5813760815580826</v>
      </c>
      <c r="R129" t="s">
        <v>394</v>
      </c>
      <c r="S129" t="b">
        <v>0</v>
      </c>
      <c r="U129" t="s">
        <v>534</v>
      </c>
    </row>
    <row r="130" spans="1:21" x14ac:dyDescent="0.3">
      <c r="A130" t="s">
        <v>34</v>
      </c>
      <c r="B130">
        <v>9</v>
      </c>
      <c r="C130">
        <v>5437784</v>
      </c>
      <c r="D130" t="s">
        <v>35</v>
      </c>
      <c r="E130" t="s">
        <v>36</v>
      </c>
      <c r="F130" t="s">
        <v>37</v>
      </c>
      <c r="G130" t="s">
        <v>38</v>
      </c>
      <c r="H130" t="s">
        <v>39</v>
      </c>
      <c r="I130" t="s">
        <v>46</v>
      </c>
      <c r="J130" t="s">
        <v>47</v>
      </c>
      <c r="K130">
        <v>5410545</v>
      </c>
      <c r="L130">
        <v>5460545</v>
      </c>
      <c r="M130">
        <v>9</v>
      </c>
      <c r="N130" t="s">
        <v>358</v>
      </c>
      <c r="O130" t="s">
        <v>40</v>
      </c>
      <c r="P130">
        <v>6.9118104435439331</v>
      </c>
      <c r="Q130">
        <v>1.5813760815580826</v>
      </c>
      <c r="R130" t="s">
        <v>394</v>
      </c>
      <c r="S130" t="b">
        <v>0</v>
      </c>
      <c r="U130" t="s">
        <v>535</v>
      </c>
    </row>
    <row r="131" spans="1:21" x14ac:dyDescent="0.3">
      <c r="A131" t="s">
        <v>272</v>
      </c>
      <c r="B131">
        <v>9</v>
      </c>
      <c r="C131">
        <v>5453306</v>
      </c>
      <c r="D131" t="s">
        <v>82</v>
      </c>
      <c r="E131" t="s">
        <v>273</v>
      </c>
      <c r="F131" t="s">
        <v>37</v>
      </c>
      <c r="G131" t="s">
        <v>274</v>
      </c>
      <c r="H131" t="s">
        <v>39</v>
      </c>
      <c r="I131" t="s">
        <v>46</v>
      </c>
      <c r="J131" t="s">
        <v>47</v>
      </c>
      <c r="K131">
        <v>5410545</v>
      </c>
      <c r="L131">
        <v>5460545</v>
      </c>
      <c r="M131">
        <v>9</v>
      </c>
      <c r="N131" t="s">
        <v>358</v>
      </c>
      <c r="O131" t="s">
        <v>40</v>
      </c>
      <c r="P131">
        <v>6.9118104435439331</v>
      </c>
      <c r="Q131">
        <v>1.5813760815580826</v>
      </c>
      <c r="R131" t="s">
        <v>394</v>
      </c>
      <c r="S131" t="b">
        <v>0</v>
      </c>
      <c r="U131" t="s">
        <v>536</v>
      </c>
    </row>
    <row r="132" spans="1:21" x14ac:dyDescent="0.3">
      <c r="A132" t="s">
        <v>275</v>
      </c>
      <c r="B132">
        <v>9</v>
      </c>
      <c r="C132">
        <v>5453544</v>
      </c>
      <c r="D132" t="s">
        <v>18</v>
      </c>
      <c r="E132" t="s">
        <v>276</v>
      </c>
      <c r="F132" t="s">
        <v>37</v>
      </c>
      <c r="G132" t="s">
        <v>277</v>
      </c>
      <c r="H132" t="s">
        <v>39</v>
      </c>
      <c r="I132" t="s">
        <v>46</v>
      </c>
      <c r="J132" t="s">
        <v>47</v>
      </c>
      <c r="K132">
        <v>5410545</v>
      </c>
      <c r="L132">
        <v>5460545</v>
      </c>
      <c r="M132">
        <v>9</v>
      </c>
      <c r="N132" t="s">
        <v>358</v>
      </c>
      <c r="O132" t="s">
        <v>40</v>
      </c>
      <c r="P132">
        <v>6.9118104435439331</v>
      </c>
      <c r="Q132">
        <v>1.5813760815580826</v>
      </c>
      <c r="R132" t="s">
        <v>394</v>
      </c>
      <c r="S132" t="b">
        <v>0</v>
      </c>
      <c r="U132" t="s">
        <v>537</v>
      </c>
    </row>
    <row r="133" spans="1:21" x14ac:dyDescent="0.3">
      <c r="A133" t="s">
        <v>96</v>
      </c>
      <c r="B133">
        <v>9</v>
      </c>
      <c r="C133">
        <v>5410881</v>
      </c>
      <c r="D133" t="s">
        <v>35</v>
      </c>
      <c r="E133" t="s">
        <v>97</v>
      </c>
      <c r="F133" t="s">
        <v>98</v>
      </c>
      <c r="G133" t="s">
        <v>99</v>
      </c>
      <c r="H133" t="s">
        <v>100</v>
      </c>
      <c r="I133" t="s">
        <v>46</v>
      </c>
      <c r="J133" t="s">
        <v>47</v>
      </c>
      <c r="K133">
        <v>5410545</v>
      </c>
      <c r="L133">
        <v>5460545</v>
      </c>
      <c r="M133">
        <v>9</v>
      </c>
      <c r="N133" t="s">
        <v>358</v>
      </c>
      <c r="O133" t="s">
        <v>101</v>
      </c>
      <c r="P133">
        <v>1.5785748458404247</v>
      </c>
      <c r="Q133">
        <v>1.4158551351465298</v>
      </c>
      <c r="R133" t="s">
        <v>397</v>
      </c>
      <c r="S133" t="b">
        <v>0</v>
      </c>
      <c r="U133" t="s">
        <v>538</v>
      </c>
    </row>
    <row r="134" spans="1:21" x14ac:dyDescent="0.3">
      <c r="A134" t="s">
        <v>102</v>
      </c>
      <c r="B134">
        <v>9</v>
      </c>
      <c r="C134">
        <v>5411265</v>
      </c>
      <c r="D134" t="s">
        <v>82</v>
      </c>
      <c r="E134" t="s">
        <v>103</v>
      </c>
      <c r="F134" t="s">
        <v>98</v>
      </c>
      <c r="G134" t="s">
        <v>104</v>
      </c>
      <c r="H134" t="s">
        <v>100</v>
      </c>
      <c r="I134" t="s">
        <v>46</v>
      </c>
      <c r="J134" t="s">
        <v>47</v>
      </c>
      <c r="K134">
        <v>5410545</v>
      </c>
      <c r="L134">
        <v>5460545</v>
      </c>
      <c r="M134">
        <v>9</v>
      </c>
      <c r="N134" t="s">
        <v>358</v>
      </c>
      <c r="O134" t="s">
        <v>101</v>
      </c>
      <c r="P134">
        <v>1.5785748458404247</v>
      </c>
      <c r="Q134">
        <v>1.4158551351465298</v>
      </c>
      <c r="R134" t="s">
        <v>397</v>
      </c>
      <c r="S134" t="b">
        <v>0</v>
      </c>
      <c r="U134" t="s">
        <v>539</v>
      </c>
    </row>
    <row r="135" spans="1:21" x14ac:dyDescent="0.3">
      <c r="A135" t="s">
        <v>105</v>
      </c>
      <c r="B135">
        <v>9</v>
      </c>
      <c r="C135">
        <v>5411304</v>
      </c>
      <c r="D135" t="s">
        <v>18</v>
      </c>
      <c r="E135" t="s">
        <v>106</v>
      </c>
      <c r="F135" t="s">
        <v>98</v>
      </c>
      <c r="G135" t="s">
        <v>107</v>
      </c>
      <c r="H135" t="s">
        <v>100</v>
      </c>
      <c r="I135" t="s">
        <v>46</v>
      </c>
      <c r="J135" t="s">
        <v>47</v>
      </c>
      <c r="K135">
        <v>5410545</v>
      </c>
      <c r="L135">
        <v>5460545</v>
      </c>
      <c r="M135">
        <v>9</v>
      </c>
      <c r="N135" t="s">
        <v>358</v>
      </c>
      <c r="O135" t="s">
        <v>101</v>
      </c>
      <c r="P135">
        <v>1.5785748458404247</v>
      </c>
      <c r="Q135">
        <v>1.4158551351465298</v>
      </c>
      <c r="R135" t="s">
        <v>397</v>
      </c>
      <c r="S135" t="b">
        <v>0</v>
      </c>
      <c r="U135" t="s">
        <v>540</v>
      </c>
    </row>
    <row r="136" spans="1:21" x14ac:dyDescent="0.3">
      <c r="A136" t="s">
        <v>108</v>
      </c>
      <c r="B136">
        <v>9</v>
      </c>
      <c r="C136">
        <v>5428530</v>
      </c>
      <c r="D136" t="s">
        <v>35</v>
      </c>
      <c r="E136" t="s">
        <v>109</v>
      </c>
      <c r="F136" t="s">
        <v>110</v>
      </c>
      <c r="G136" t="s">
        <v>111</v>
      </c>
      <c r="H136" t="s">
        <v>112</v>
      </c>
      <c r="I136" t="s">
        <v>46</v>
      </c>
      <c r="J136" t="s">
        <v>47</v>
      </c>
      <c r="K136">
        <v>5410545</v>
      </c>
      <c r="L136">
        <v>5460545</v>
      </c>
      <c r="M136">
        <v>9</v>
      </c>
      <c r="N136" t="s">
        <v>358</v>
      </c>
      <c r="O136">
        <v>0</v>
      </c>
      <c r="P136" t="s">
        <v>54</v>
      </c>
      <c r="Q136" t="s">
        <v>54</v>
      </c>
      <c r="R136" t="s">
        <v>395</v>
      </c>
      <c r="S136" t="b">
        <v>0</v>
      </c>
      <c r="U136" t="s">
        <v>541</v>
      </c>
    </row>
  </sheetData>
  <autoFilter ref="A1:S13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tabSelected="1" workbookViewId="0">
      <selection activeCell="Z1" sqref="Z1"/>
    </sheetView>
  </sheetViews>
  <sheetFormatPr defaultRowHeight="14.4" x14ac:dyDescent="0.3"/>
  <cols>
    <col min="11" max="11" width="13.88671875" customWidth="1"/>
  </cols>
  <sheetData>
    <row r="1" spans="1:26" x14ac:dyDescent="0.3">
      <c r="A1" t="s">
        <v>7</v>
      </c>
      <c r="B1" t="s">
        <v>4</v>
      </c>
      <c r="C1" t="s">
        <v>14</v>
      </c>
      <c r="D1" t="s">
        <v>2</v>
      </c>
      <c r="E1" t="s">
        <v>15</v>
      </c>
      <c r="F1" t="s">
        <v>16</v>
      </c>
      <c r="G1" t="s">
        <v>381</v>
      </c>
      <c r="H1" t="s">
        <v>382</v>
      </c>
      <c r="I1" t="s">
        <v>542</v>
      </c>
      <c r="K1" t="s">
        <v>407</v>
      </c>
      <c r="L1" t="s">
        <v>406</v>
      </c>
      <c r="O1" t="s">
        <v>383</v>
      </c>
      <c r="P1" t="s">
        <v>384</v>
      </c>
      <c r="Q1" t="s">
        <v>385</v>
      </c>
      <c r="R1" t="s">
        <v>386</v>
      </c>
      <c r="S1" t="s">
        <v>387</v>
      </c>
      <c r="T1" t="s">
        <v>388</v>
      </c>
      <c r="U1" t="s">
        <v>389</v>
      </c>
      <c r="V1" t="s">
        <v>390</v>
      </c>
      <c r="W1" t="s">
        <v>391</v>
      </c>
      <c r="X1" t="s">
        <v>381</v>
      </c>
      <c r="Y1" t="s">
        <v>382</v>
      </c>
      <c r="Z1" t="s">
        <v>542</v>
      </c>
    </row>
    <row r="2" spans="1:26" x14ac:dyDescent="0.3">
      <c r="A2" t="s">
        <v>121</v>
      </c>
      <c r="B2" t="s">
        <v>124</v>
      </c>
      <c r="C2" t="s">
        <v>122</v>
      </c>
      <c r="D2">
        <v>5470819</v>
      </c>
      <c r="E2">
        <v>6.5036993808333543</v>
      </c>
      <c r="F2">
        <v>3.6084508906697113</v>
      </c>
      <c r="G2">
        <v>1</v>
      </c>
      <c r="H2">
        <v>1</v>
      </c>
      <c r="I2" t="b">
        <v>0</v>
      </c>
      <c r="J2" t="s">
        <v>383</v>
      </c>
      <c r="K2" t="str">
        <f ca="1">INDEX(SV_events!$N$2:$N$136,MATCH("CD274"&amp;$B2,SV_events!$U$2:$U$136,0),1)</f>
        <v>0-20kb downstream</v>
      </c>
      <c r="L2" t="str">
        <f ca="1">INDEX(SV_events!$N$2:$N$136,MATCH("PDCD1LG2"&amp;$B2,SV_events!$U$2:$U$136,0),1)</f>
        <v>20-50kb upstr</v>
      </c>
      <c r="N2">
        <v>5470819</v>
      </c>
      <c r="O2">
        <f ca="1">IF($J2=O$1,1,-99)</f>
        <v>1</v>
      </c>
      <c r="P2">
        <f t="shared" ref="P2:W17" ca="1" si="0">IF($J2=P$1,1,-99)</f>
        <v>-99</v>
      </c>
      <c r="Q2">
        <f t="shared" ca="1" si="0"/>
        <v>-99</v>
      </c>
      <c r="R2">
        <f t="shared" ca="1" si="0"/>
        <v>-99</v>
      </c>
      <c r="S2">
        <f t="shared" ca="1" si="0"/>
        <v>-99</v>
      </c>
      <c r="T2">
        <f t="shared" ca="1" si="0"/>
        <v>-99</v>
      </c>
      <c r="U2">
        <f t="shared" ca="1" si="0"/>
        <v>-99</v>
      </c>
      <c r="V2">
        <f t="shared" ca="1" si="0"/>
        <v>-99</v>
      </c>
      <c r="W2">
        <f t="shared" ca="1" si="0"/>
        <v>-99</v>
      </c>
      <c r="X2">
        <v>0.5</v>
      </c>
      <c r="Y2">
        <v>0.25</v>
      </c>
      <c r="Z2">
        <f t="shared" ref="Z2:Z65" ca="1" si="1">IF(I2=TRUE,0.75,-99)</f>
        <v>-99</v>
      </c>
    </row>
    <row r="3" spans="1:26" x14ac:dyDescent="0.3">
      <c r="A3" t="s">
        <v>130</v>
      </c>
      <c r="B3" t="s">
        <v>127</v>
      </c>
      <c r="C3" t="s">
        <v>131</v>
      </c>
      <c r="D3">
        <v>5467828</v>
      </c>
      <c r="E3">
        <v>3.278596675224231</v>
      </c>
      <c r="F3">
        <v>0.74757716806425023</v>
      </c>
      <c r="G3">
        <v>0</v>
      </c>
      <c r="H3">
        <v>0</v>
      </c>
      <c r="I3" t="b">
        <v>0</v>
      </c>
      <c r="J3" t="s">
        <v>384</v>
      </c>
      <c r="K3" t="s">
        <v>271</v>
      </c>
      <c r="L3" t="s">
        <v>80</v>
      </c>
      <c r="N3">
        <v>5467828</v>
      </c>
      <c r="O3">
        <f t="shared" ref="O3:W34" ca="1" si="2">IF($J3=O$1,1,-99)</f>
        <v>-99</v>
      </c>
      <c r="P3">
        <f t="shared" ca="1" si="0"/>
        <v>1</v>
      </c>
      <c r="Q3">
        <f t="shared" ca="1" si="0"/>
        <v>-99</v>
      </c>
      <c r="R3">
        <f t="shared" ca="1" si="0"/>
        <v>-99</v>
      </c>
      <c r="S3">
        <f t="shared" ca="1" si="0"/>
        <v>-99</v>
      </c>
      <c r="T3">
        <f t="shared" ca="1" si="0"/>
        <v>-99</v>
      </c>
      <c r="U3">
        <f t="shared" ca="1" si="0"/>
        <v>-99</v>
      </c>
      <c r="V3">
        <f t="shared" ca="1" si="0"/>
        <v>-99</v>
      </c>
      <c r="W3">
        <f t="shared" ca="1" si="0"/>
        <v>-99</v>
      </c>
      <c r="X3">
        <v>-99</v>
      </c>
      <c r="Y3">
        <v>-99</v>
      </c>
      <c r="Z3">
        <f t="shared" ca="1" si="1"/>
        <v>-99</v>
      </c>
    </row>
    <row r="4" spans="1:26" x14ac:dyDescent="0.3">
      <c r="A4" t="s">
        <v>136</v>
      </c>
      <c r="B4" t="s">
        <v>160</v>
      </c>
      <c r="C4" t="s">
        <v>137</v>
      </c>
      <c r="D4">
        <v>5471635</v>
      </c>
      <c r="E4">
        <v>4.880613499386361</v>
      </c>
      <c r="F4">
        <v>3.3612532566396425</v>
      </c>
      <c r="G4">
        <v>0</v>
      </c>
      <c r="H4">
        <v>0</v>
      </c>
      <c r="I4" t="b">
        <v>0</v>
      </c>
      <c r="J4" t="s">
        <v>385</v>
      </c>
      <c r="K4" t="s">
        <v>211</v>
      </c>
      <c r="L4" t="s">
        <v>80</v>
      </c>
      <c r="N4">
        <v>5471635</v>
      </c>
      <c r="O4">
        <f t="shared" ca="1" si="2"/>
        <v>-99</v>
      </c>
      <c r="P4">
        <f t="shared" ca="1" si="0"/>
        <v>-99</v>
      </c>
      <c r="Q4">
        <f t="shared" ca="1" si="0"/>
        <v>1</v>
      </c>
      <c r="R4">
        <f t="shared" ca="1" si="0"/>
        <v>-99</v>
      </c>
      <c r="S4">
        <f t="shared" ca="1" si="0"/>
        <v>-99</v>
      </c>
      <c r="T4">
        <f t="shared" ca="1" si="0"/>
        <v>-99</v>
      </c>
      <c r="U4">
        <f t="shared" ca="1" si="0"/>
        <v>-99</v>
      </c>
      <c r="V4">
        <f t="shared" ca="1" si="0"/>
        <v>-99</v>
      </c>
      <c r="W4">
        <f t="shared" ca="1" si="0"/>
        <v>-99</v>
      </c>
      <c r="X4">
        <v>-99</v>
      </c>
      <c r="Y4">
        <v>-99</v>
      </c>
      <c r="Z4">
        <f t="shared" ca="1" si="1"/>
        <v>-99</v>
      </c>
    </row>
    <row r="5" spans="1:26" x14ac:dyDescent="0.3">
      <c r="A5" t="s">
        <v>166</v>
      </c>
      <c r="B5" t="s">
        <v>163</v>
      </c>
      <c r="C5" t="s">
        <v>167</v>
      </c>
      <c r="D5">
        <v>5468397</v>
      </c>
      <c r="E5">
        <v>4.4880591364401035</v>
      </c>
      <c r="F5">
        <v>3.0502184328189448</v>
      </c>
      <c r="G5">
        <v>0</v>
      </c>
      <c r="H5">
        <v>0</v>
      </c>
      <c r="I5" t="b">
        <v>0</v>
      </c>
      <c r="J5" t="s">
        <v>383</v>
      </c>
      <c r="K5" t="s">
        <v>271</v>
      </c>
      <c r="L5" t="s">
        <v>80</v>
      </c>
      <c r="N5">
        <v>5468397</v>
      </c>
      <c r="O5">
        <f t="shared" ca="1" si="2"/>
        <v>1</v>
      </c>
      <c r="P5">
        <f t="shared" ca="1" si="0"/>
        <v>-99</v>
      </c>
      <c r="Q5">
        <f t="shared" ca="1" si="0"/>
        <v>-99</v>
      </c>
      <c r="R5">
        <f t="shared" ca="1" si="0"/>
        <v>-99</v>
      </c>
      <c r="S5">
        <f t="shared" ca="1" si="0"/>
        <v>-99</v>
      </c>
      <c r="T5">
        <f t="shared" ca="1" si="0"/>
        <v>-99</v>
      </c>
      <c r="U5">
        <f t="shared" ca="1" si="0"/>
        <v>-99</v>
      </c>
      <c r="V5">
        <f t="shared" ca="1" si="0"/>
        <v>-99</v>
      </c>
      <c r="W5">
        <f t="shared" ca="1" si="0"/>
        <v>-99</v>
      </c>
      <c r="X5">
        <v>-99</v>
      </c>
      <c r="Y5">
        <v>-99</v>
      </c>
      <c r="Z5">
        <f t="shared" ca="1" si="1"/>
        <v>-99</v>
      </c>
    </row>
    <row r="6" spans="1:26" x14ac:dyDescent="0.3">
      <c r="A6" t="s">
        <v>39</v>
      </c>
      <c r="B6" t="s">
        <v>204</v>
      </c>
      <c r="C6" t="s">
        <v>40</v>
      </c>
      <c r="D6">
        <v>5488664</v>
      </c>
      <c r="E6">
        <v>6.9118104435439331</v>
      </c>
      <c r="F6">
        <v>1.5813760815580826</v>
      </c>
      <c r="G6">
        <v>1</v>
      </c>
      <c r="H6">
        <v>0</v>
      </c>
      <c r="I6" t="b">
        <v>0</v>
      </c>
      <c r="J6" t="s">
        <v>386</v>
      </c>
      <c r="K6" t="s">
        <v>211</v>
      </c>
      <c r="L6" t="s">
        <v>80</v>
      </c>
      <c r="N6">
        <v>5488664</v>
      </c>
      <c r="O6">
        <f t="shared" ca="1" si="2"/>
        <v>-99</v>
      </c>
      <c r="P6">
        <f t="shared" ca="1" si="0"/>
        <v>-99</v>
      </c>
      <c r="Q6">
        <f t="shared" ca="1" si="0"/>
        <v>-99</v>
      </c>
      <c r="R6">
        <f t="shared" ca="1" si="0"/>
        <v>1</v>
      </c>
      <c r="S6">
        <f t="shared" ca="1" si="0"/>
        <v>-99</v>
      </c>
      <c r="T6">
        <f t="shared" ca="1" si="0"/>
        <v>-99</v>
      </c>
      <c r="U6">
        <f t="shared" ca="1" si="0"/>
        <v>-99</v>
      </c>
      <c r="V6">
        <f t="shared" ca="1" si="0"/>
        <v>-99</v>
      </c>
      <c r="W6">
        <f t="shared" ca="1" si="0"/>
        <v>-99</v>
      </c>
      <c r="X6">
        <v>0.5</v>
      </c>
      <c r="Y6">
        <v>-99</v>
      </c>
      <c r="Z6">
        <f t="shared" ca="1" si="1"/>
        <v>-99</v>
      </c>
    </row>
    <row r="7" spans="1:26" x14ac:dyDescent="0.3">
      <c r="A7" t="s">
        <v>209</v>
      </c>
      <c r="B7" t="s">
        <v>206</v>
      </c>
      <c r="C7" t="s">
        <v>210</v>
      </c>
      <c r="D7">
        <v>5462354</v>
      </c>
      <c r="E7">
        <v>0.98870641891218713</v>
      </c>
      <c r="F7">
        <v>3.4757495709053106</v>
      </c>
      <c r="G7">
        <v>0</v>
      </c>
      <c r="H7">
        <v>0</v>
      </c>
      <c r="I7" t="b">
        <v>0</v>
      </c>
      <c r="J7" t="s">
        <v>387</v>
      </c>
      <c r="K7" t="s">
        <v>271</v>
      </c>
      <c r="L7" t="s">
        <v>80</v>
      </c>
      <c r="N7">
        <v>5462354</v>
      </c>
      <c r="O7">
        <f t="shared" ca="1" si="2"/>
        <v>-99</v>
      </c>
      <c r="P7">
        <f t="shared" ca="1" si="0"/>
        <v>-99</v>
      </c>
      <c r="Q7">
        <f t="shared" ca="1" si="0"/>
        <v>-99</v>
      </c>
      <c r="R7">
        <f t="shared" ca="1" si="0"/>
        <v>-99</v>
      </c>
      <c r="S7">
        <f t="shared" ca="1" si="0"/>
        <v>1</v>
      </c>
      <c r="T7">
        <f t="shared" ca="1" si="0"/>
        <v>-99</v>
      </c>
      <c r="U7">
        <f t="shared" ca="1" si="0"/>
        <v>-99</v>
      </c>
      <c r="V7">
        <f t="shared" ca="1" si="0"/>
        <v>-99</v>
      </c>
      <c r="W7">
        <f t="shared" ca="1" si="0"/>
        <v>-99</v>
      </c>
      <c r="X7">
        <v>-99</v>
      </c>
      <c r="Y7">
        <v>-99</v>
      </c>
      <c r="Z7">
        <f t="shared" ca="1" si="1"/>
        <v>-99</v>
      </c>
    </row>
    <row r="8" spans="1:26" x14ac:dyDescent="0.3">
      <c r="A8" t="s">
        <v>45</v>
      </c>
      <c r="B8" t="s">
        <v>42</v>
      </c>
      <c r="C8" t="s">
        <v>48</v>
      </c>
      <c r="D8">
        <v>5507450</v>
      </c>
      <c r="E8">
        <v>4.4538715261424437</v>
      </c>
      <c r="F8">
        <v>5.8197915876498865</v>
      </c>
      <c r="G8">
        <v>0</v>
      </c>
      <c r="H8">
        <v>0</v>
      </c>
      <c r="I8" t="b">
        <v>1</v>
      </c>
      <c r="J8" t="s">
        <v>383</v>
      </c>
      <c r="K8" t="e">
        <v>#N/A</v>
      </c>
      <c r="L8" t="s">
        <v>25</v>
      </c>
      <c r="N8">
        <v>5507450</v>
      </c>
      <c r="O8">
        <f t="shared" ca="1" si="2"/>
        <v>1</v>
      </c>
      <c r="P8">
        <f t="shared" ca="1" si="0"/>
        <v>-99</v>
      </c>
      <c r="Q8">
        <f t="shared" ca="1" si="0"/>
        <v>-99</v>
      </c>
      <c r="R8">
        <f t="shared" ca="1" si="0"/>
        <v>-99</v>
      </c>
      <c r="S8">
        <f t="shared" ca="1" si="0"/>
        <v>-99</v>
      </c>
      <c r="T8">
        <f t="shared" ca="1" si="0"/>
        <v>-99</v>
      </c>
      <c r="U8">
        <f t="shared" ca="1" si="0"/>
        <v>-99</v>
      </c>
      <c r="V8">
        <f t="shared" ca="1" si="0"/>
        <v>-99</v>
      </c>
      <c r="W8">
        <f t="shared" ca="1" si="0"/>
        <v>-99</v>
      </c>
      <c r="X8">
        <v>-99</v>
      </c>
      <c r="Y8">
        <v>-99</v>
      </c>
      <c r="Z8">
        <f t="shared" ca="1" si="1"/>
        <v>0.75</v>
      </c>
    </row>
    <row r="9" spans="1:26" x14ac:dyDescent="0.3">
      <c r="A9" t="s">
        <v>316</v>
      </c>
      <c r="B9" t="s">
        <v>313</v>
      </c>
      <c r="C9" t="s">
        <v>317</v>
      </c>
      <c r="D9">
        <v>5555033</v>
      </c>
      <c r="E9">
        <v>1.2816572547248497</v>
      </c>
      <c r="F9">
        <v>0.73456583274539766</v>
      </c>
      <c r="G9">
        <v>0</v>
      </c>
      <c r="H9">
        <v>0</v>
      </c>
      <c r="I9" t="b">
        <v>0</v>
      </c>
      <c r="J9" t="s">
        <v>388</v>
      </c>
      <c r="K9" t="e">
        <v>#N/A</v>
      </c>
      <c r="L9" t="s">
        <v>271</v>
      </c>
      <c r="N9">
        <v>5555033</v>
      </c>
      <c r="O9">
        <f t="shared" ca="1" si="2"/>
        <v>-99</v>
      </c>
      <c r="P9">
        <f t="shared" ca="1" si="0"/>
        <v>-99</v>
      </c>
      <c r="Q9">
        <f t="shared" ca="1" si="0"/>
        <v>-99</v>
      </c>
      <c r="R9">
        <f t="shared" ca="1" si="0"/>
        <v>-99</v>
      </c>
      <c r="S9">
        <f t="shared" ca="1" si="0"/>
        <v>-99</v>
      </c>
      <c r="T9">
        <f t="shared" ca="1" si="0"/>
        <v>1</v>
      </c>
      <c r="U9">
        <f t="shared" ca="1" si="0"/>
        <v>-99</v>
      </c>
      <c r="V9">
        <f t="shared" ca="1" si="0"/>
        <v>-99</v>
      </c>
      <c r="W9">
        <f t="shared" ca="1" si="0"/>
        <v>-99</v>
      </c>
      <c r="X9">
        <v>-99</v>
      </c>
      <c r="Y9">
        <v>-99</v>
      </c>
      <c r="Z9">
        <f t="shared" ca="1" si="1"/>
        <v>-99</v>
      </c>
    </row>
    <row r="10" spans="1:26" x14ac:dyDescent="0.3">
      <c r="A10" t="s">
        <v>220</v>
      </c>
      <c r="B10" t="s">
        <v>217</v>
      </c>
      <c r="C10" t="s">
        <v>221</v>
      </c>
      <c r="D10">
        <v>5578148</v>
      </c>
      <c r="E10">
        <v>4.7004330312340805</v>
      </c>
      <c r="F10">
        <v>3.3576841401429913</v>
      </c>
      <c r="G10">
        <v>0</v>
      </c>
      <c r="H10">
        <v>0</v>
      </c>
      <c r="I10" t="b">
        <v>0</v>
      </c>
      <c r="J10" t="s">
        <v>389</v>
      </c>
      <c r="K10" t="e">
        <v>#N/A</v>
      </c>
      <c r="L10" t="s">
        <v>211</v>
      </c>
      <c r="N10">
        <v>5578148</v>
      </c>
      <c r="O10">
        <f t="shared" ca="1" si="2"/>
        <v>-99</v>
      </c>
      <c r="P10">
        <f t="shared" ca="1" si="0"/>
        <v>-99</v>
      </c>
      <c r="Q10">
        <f t="shared" ca="1" si="0"/>
        <v>-99</v>
      </c>
      <c r="R10">
        <f t="shared" ca="1" si="0"/>
        <v>-99</v>
      </c>
      <c r="S10">
        <f t="shared" ca="1" si="0"/>
        <v>-99</v>
      </c>
      <c r="T10">
        <f t="shared" ca="1" si="0"/>
        <v>-99</v>
      </c>
      <c r="U10">
        <f t="shared" ca="1" si="0"/>
        <v>1</v>
      </c>
      <c r="V10">
        <f t="shared" ca="1" si="0"/>
        <v>-99</v>
      </c>
      <c r="W10">
        <f t="shared" ca="1" si="0"/>
        <v>-99</v>
      </c>
      <c r="X10">
        <v>-99</v>
      </c>
      <c r="Y10">
        <v>-99</v>
      </c>
      <c r="Z10">
        <f t="shared" ca="1" si="1"/>
        <v>-99</v>
      </c>
    </row>
    <row r="11" spans="1:26" x14ac:dyDescent="0.3">
      <c r="A11" t="s">
        <v>226</v>
      </c>
      <c r="B11" t="s">
        <v>324</v>
      </c>
      <c r="C11" t="s">
        <v>227</v>
      </c>
      <c r="D11">
        <v>5571071</v>
      </c>
      <c r="E11">
        <v>1.1447429565394009</v>
      </c>
      <c r="F11">
        <v>0.81694796077511378</v>
      </c>
      <c r="G11">
        <v>0</v>
      </c>
      <c r="H11">
        <v>0</v>
      </c>
      <c r="I11" t="b">
        <v>0</v>
      </c>
      <c r="J11" t="s">
        <v>390</v>
      </c>
      <c r="K11" t="e">
        <v>#N/A</v>
      </c>
      <c r="L11" t="s">
        <v>271</v>
      </c>
      <c r="N11">
        <v>5571071</v>
      </c>
      <c r="O11">
        <f t="shared" ca="1" si="2"/>
        <v>-99</v>
      </c>
      <c r="P11">
        <f t="shared" ca="1" si="0"/>
        <v>-99</v>
      </c>
      <c r="Q11">
        <f t="shared" ca="1" si="0"/>
        <v>-99</v>
      </c>
      <c r="R11">
        <f t="shared" ca="1" si="0"/>
        <v>-99</v>
      </c>
      <c r="S11">
        <f t="shared" ca="1" si="0"/>
        <v>-99</v>
      </c>
      <c r="T11">
        <f t="shared" ca="1" si="0"/>
        <v>-99</v>
      </c>
      <c r="U11">
        <f t="shared" ca="1" si="0"/>
        <v>-99</v>
      </c>
      <c r="V11">
        <f t="shared" ca="1" si="0"/>
        <v>1</v>
      </c>
      <c r="W11">
        <f t="shared" ca="1" si="0"/>
        <v>-99</v>
      </c>
      <c r="X11">
        <v>-99</v>
      </c>
      <c r="Y11">
        <v>-99</v>
      </c>
      <c r="Z11">
        <f t="shared" ca="1" si="1"/>
        <v>-99</v>
      </c>
    </row>
    <row r="12" spans="1:26" x14ac:dyDescent="0.3">
      <c r="A12" t="s">
        <v>235</v>
      </c>
      <c r="B12" t="s">
        <v>232</v>
      </c>
      <c r="C12" t="s">
        <v>236</v>
      </c>
      <c r="D12">
        <v>5589288</v>
      </c>
      <c r="E12">
        <v>5.3212782802661405</v>
      </c>
      <c r="F12">
        <v>3.9224564159387363</v>
      </c>
      <c r="G12">
        <v>0</v>
      </c>
      <c r="H12">
        <v>0</v>
      </c>
      <c r="I12" t="b">
        <v>0</v>
      </c>
      <c r="J12" t="s">
        <v>389</v>
      </c>
      <c r="K12" t="e">
        <v>#N/A</v>
      </c>
      <c r="L12" t="s">
        <v>211</v>
      </c>
      <c r="N12">
        <v>5589288</v>
      </c>
      <c r="O12">
        <f t="shared" ca="1" si="2"/>
        <v>-99</v>
      </c>
      <c r="P12">
        <f t="shared" ca="1" si="0"/>
        <v>-99</v>
      </c>
      <c r="Q12">
        <f t="shared" ca="1" si="0"/>
        <v>-99</v>
      </c>
      <c r="R12">
        <f t="shared" ca="1" si="0"/>
        <v>-99</v>
      </c>
      <c r="S12">
        <f t="shared" ca="1" si="0"/>
        <v>-99</v>
      </c>
      <c r="T12">
        <f t="shared" ca="1" si="0"/>
        <v>-99</v>
      </c>
      <c r="U12">
        <f t="shared" ca="1" si="0"/>
        <v>1</v>
      </c>
      <c r="V12">
        <f t="shared" ca="1" si="0"/>
        <v>-99</v>
      </c>
      <c r="W12">
        <f t="shared" ca="1" si="0"/>
        <v>-99</v>
      </c>
      <c r="X12">
        <v>-99</v>
      </c>
      <c r="Y12">
        <v>-99</v>
      </c>
      <c r="Z12">
        <f t="shared" ca="1" si="1"/>
        <v>-99</v>
      </c>
    </row>
    <row r="13" spans="1:26" x14ac:dyDescent="0.3">
      <c r="A13" t="s">
        <v>187</v>
      </c>
      <c r="B13" t="s">
        <v>247</v>
      </c>
      <c r="C13" t="s">
        <v>188</v>
      </c>
      <c r="D13">
        <v>5590645</v>
      </c>
      <c r="E13">
        <v>4.9458538944500541</v>
      </c>
      <c r="F13">
        <v>5.1847563988547867</v>
      </c>
      <c r="G13">
        <v>1</v>
      </c>
      <c r="H13">
        <v>1</v>
      </c>
      <c r="I13" t="b">
        <v>0</v>
      </c>
      <c r="J13" t="s">
        <v>389</v>
      </c>
      <c r="K13" t="e">
        <v>#N/A</v>
      </c>
      <c r="L13" t="s">
        <v>211</v>
      </c>
      <c r="N13">
        <v>5590645</v>
      </c>
      <c r="O13">
        <f t="shared" ca="1" si="2"/>
        <v>-99</v>
      </c>
      <c r="P13">
        <f t="shared" ca="1" si="0"/>
        <v>-99</v>
      </c>
      <c r="Q13">
        <f t="shared" ca="1" si="0"/>
        <v>-99</v>
      </c>
      <c r="R13">
        <f t="shared" ca="1" si="0"/>
        <v>-99</v>
      </c>
      <c r="S13">
        <f t="shared" ca="1" si="0"/>
        <v>-99</v>
      </c>
      <c r="T13">
        <f t="shared" ca="1" si="0"/>
        <v>-99</v>
      </c>
      <c r="U13">
        <f t="shared" ca="1" si="0"/>
        <v>1</v>
      </c>
      <c r="V13">
        <f t="shared" ca="1" si="0"/>
        <v>-99</v>
      </c>
      <c r="W13">
        <f t="shared" ca="1" si="0"/>
        <v>-99</v>
      </c>
      <c r="X13">
        <v>0.5</v>
      </c>
      <c r="Y13">
        <v>0.25</v>
      </c>
      <c r="Z13">
        <f t="shared" ca="1" si="1"/>
        <v>-99</v>
      </c>
    </row>
    <row r="14" spans="1:26" x14ac:dyDescent="0.3">
      <c r="A14" t="s">
        <v>32</v>
      </c>
      <c r="B14" t="s">
        <v>193</v>
      </c>
      <c r="C14" t="s">
        <v>33</v>
      </c>
      <c r="D14">
        <v>5471200</v>
      </c>
      <c r="E14">
        <v>4.5279970707311614</v>
      </c>
      <c r="F14">
        <v>3.2961258103399493</v>
      </c>
      <c r="G14">
        <v>1</v>
      </c>
      <c r="H14">
        <v>0</v>
      </c>
      <c r="I14" t="b">
        <v>0</v>
      </c>
      <c r="J14" t="s">
        <v>391</v>
      </c>
      <c r="K14" t="s">
        <v>211</v>
      </c>
      <c r="L14" t="s">
        <v>80</v>
      </c>
      <c r="N14">
        <v>5471200</v>
      </c>
      <c r="O14">
        <f t="shared" ca="1" si="2"/>
        <v>-99</v>
      </c>
      <c r="P14">
        <f t="shared" ca="1" si="0"/>
        <v>-99</v>
      </c>
      <c r="Q14">
        <f t="shared" ca="1" si="0"/>
        <v>-99</v>
      </c>
      <c r="R14">
        <f t="shared" ca="1" si="0"/>
        <v>-99</v>
      </c>
      <c r="S14">
        <f t="shared" ca="1" si="0"/>
        <v>-99</v>
      </c>
      <c r="T14">
        <f t="shared" ca="1" si="0"/>
        <v>-99</v>
      </c>
      <c r="U14">
        <f t="shared" ca="1" si="0"/>
        <v>-99</v>
      </c>
      <c r="V14">
        <f t="shared" ca="1" si="0"/>
        <v>-99</v>
      </c>
      <c r="W14">
        <f t="shared" ca="1" si="0"/>
        <v>1</v>
      </c>
      <c r="X14">
        <v>0.5</v>
      </c>
      <c r="Y14">
        <v>-99</v>
      </c>
      <c r="Z14">
        <f t="shared" ca="1" si="1"/>
        <v>-99</v>
      </c>
    </row>
    <row r="15" spans="1:26" x14ac:dyDescent="0.3">
      <c r="A15" t="s">
        <v>269</v>
      </c>
      <c r="B15" t="s">
        <v>266</v>
      </c>
      <c r="C15" t="s">
        <v>270</v>
      </c>
      <c r="D15">
        <v>5573778</v>
      </c>
      <c r="E15">
        <v>3.8773571298059402</v>
      </c>
      <c r="F15">
        <v>7.5410878995086463</v>
      </c>
      <c r="G15">
        <v>0</v>
      </c>
      <c r="H15">
        <v>0</v>
      </c>
      <c r="I15" t="b">
        <v>1</v>
      </c>
      <c r="J15" t="s">
        <v>383</v>
      </c>
      <c r="K15" t="e">
        <v>#N/A</v>
      </c>
      <c r="L15" t="s">
        <v>211</v>
      </c>
      <c r="N15">
        <v>5573778</v>
      </c>
      <c r="O15">
        <f t="shared" ca="1" si="2"/>
        <v>1</v>
      </c>
      <c r="P15">
        <f t="shared" ca="1" si="0"/>
        <v>-99</v>
      </c>
      <c r="Q15">
        <f t="shared" ca="1" si="0"/>
        <v>-99</v>
      </c>
      <c r="R15">
        <f t="shared" ca="1" si="0"/>
        <v>-99</v>
      </c>
      <c r="S15">
        <f t="shared" ca="1" si="0"/>
        <v>-99</v>
      </c>
      <c r="T15">
        <f t="shared" ca="1" si="0"/>
        <v>-99</v>
      </c>
      <c r="U15">
        <f t="shared" ca="1" si="0"/>
        <v>-99</v>
      </c>
      <c r="V15">
        <f t="shared" ca="1" si="0"/>
        <v>-99</v>
      </c>
      <c r="W15">
        <f t="shared" ca="1" si="0"/>
        <v>-99</v>
      </c>
      <c r="X15">
        <v>-99</v>
      </c>
      <c r="Y15">
        <v>-99</v>
      </c>
      <c r="Z15">
        <f t="shared" ca="1" si="1"/>
        <v>0.75</v>
      </c>
    </row>
    <row r="16" spans="1:26" x14ac:dyDescent="0.3">
      <c r="A16" t="s">
        <v>22</v>
      </c>
      <c r="B16" t="s">
        <v>229</v>
      </c>
      <c r="C16" t="s">
        <v>26</v>
      </c>
      <c r="D16">
        <v>5590245</v>
      </c>
      <c r="E16">
        <v>4.6645165840154235</v>
      </c>
      <c r="F16">
        <v>1.476121819362106</v>
      </c>
      <c r="G16">
        <v>0</v>
      </c>
      <c r="H16">
        <v>0</v>
      </c>
      <c r="I16" t="b">
        <v>0</v>
      </c>
      <c r="J16" t="s">
        <v>389</v>
      </c>
      <c r="K16" t="e">
        <v>#N/A</v>
      </c>
      <c r="L16" t="s">
        <v>211</v>
      </c>
      <c r="N16">
        <v>5590245</v>
      </c>
      <c r="O16">
        <f t="shared" ca="1" si="2"/>
        <v>-99</v>
      </c>
      <c r="P16">
        <f t="shared" ca="1" si="0"/>
        <v>-99</v>
      </c>
      <c r="Q16">
        <f t="shared" ca="1" si="0"/>
        <v>-99</v>
      </c>
      <c r="R16">
        <f t="shared" ca="1" si="0"/>
        <v>-99</v>
      </c>
      <c r="S16">
        <f t="shared" ca="1" si="0"/>
        <v>-99</v>
      </c>
      <c r="T16">
        <f t="shared" ca="1" si="0"/>
        <v>-99</v>
      </c>
      <c r="U16">
        <f t="shared" ca="1" si="0"/>
        <v>1</v>
      </c>
      <c r="V16">
        <f t="shared" ca="1" si="0"/>
        <v>-99</v>
      </c>
      <c r="W16">
        <f t="shared" ca="1" si="0"/>
        <v>-99</v>
      </c>
      <c r="X16">
        <v>-99</v>
      </c>
      <c r="Y16">
        <v>-99</v>
      </c>
      <c r="Z16">
        <f t="shared" ca="1" si="1"/>
        <v>-99</v>
      </c>
    </row>
    <row r="17" spans="1:26" x14ac:dyDescent="0.3">
      <c r="A17" t="s">
        <v>67</v>
      </c>
      <c r="B17" t="s">
        <v>64</v>
      </c>
      <c r="C17" t="s">
        <v>68</v>
      </c>
      <c r="D17">
        <v>5491886</v>
      </c>
      <c r="E17">
        <v>1.3814966435557121</v>
      </c>
      <c r="F17">
        <v>0.6379140560567732</v>
      </c>
      <c r="G17">
        <v>0</v>
      </c>
      <c r="H17">
        <v>0</v>
      </c>
      <c r="I17" t="b">
        <v>0</v>
      </c>
      <c r="J17" t="s">
        <v>386</v>
      </c>
      <c r="K17" t="e">
        <v>#N/A</v>
      </c>
      <c r="L17" t="s">
        <v>25</v>
      </c>
      <c r="N17">
        <v>5491886</v>
      </c>
      <c r="O17">
        <f t="shared" ca="1" si="2"/>
        <v>-99</v>
      </c>
      <c r="P17">
        <f t="shared" ca="1" si="0"/>
        <v>-99</v>
      </c>
      <c r="Q17">
        <f t="shared" ca="1" si="0"/>
        <v>-99</v>
      </c>
      <c r="R17">
        <f t="shared" ca="1" si="0"/>
        <v>1</v>
      </c>
      <c r="S17">
        <f t="shared" ca="1" si="0"/>
        <v>-99</v>
      </c>
      <c r="T17">
        <f t="shared" ca="1" si="0"/>
        <v>-99</v>
      </c>
      <c r="U17">
        <f t="shared" ca="1" si="0"/>
        <v>-99</v>
      </c>
      <c r="V17">
        <f t="shared" ca="1" si="0"/>
        <v>-99</v>
      </c>
      <c r="W17">
        <f t="shared" ca="1" si="0"/>
        <v>-99</v>
      </c>
      <c r="X17">
        <v>-99</v>
      </c>
      <c r="Y17">
        <v>-99</v>
      </c>
      <c r="Z17">
        <f t="shared" ca="1" si="1"/>
        <v>-99</v>
      </c>
    </row>
    <row r="18" spans="1:26" x14ac:dyDescent="0.3">
      <c r="A18" t="s">
        <v>73</v>
      </c>
      <c r="B18" t="s">
        <v>70</v>
      </c>
      <c r="C18" t="s">
        <v>74</v>
      </c>
      <c r="D18">
        <v>5509247</v>
      </c>
      <c r="E18">
        <v>4.749916200923102</v>
      </c>
      <c r="F18">
        <v>5.9088110284887581</v>
      </c>
      <c r="G18">
        <v>1</v>
      </c>
      <c r="H18">
        <v>0</v>
      </c>
      <c r="I18" t="b">
        <v>1</v>
      </c>
      <c r="J18" t="s">
        <v>383</v>
      </c>
      <c r="K18" t="e">
        <v>#N/A</v>
      </c>
      <c r="L18" t="s">
        <v>25</v>
      </c>
      <c r="N18">
        <v>5509247</v>
      </c>
      <c r="O18">
        <f t="shared" ca="1" si="2"/>
        <v>1</v>
      </c>
      <c r="P18">
        <f t="shared" ca="1" si="2"/>
        <v>-99</v>
      </c>
      <c r="Q18">
        <f t="shared" ca="1" si="2"/>
        <v>-99</v>
      </c>
      <c r="R18">
        <f t="shared" ca="1" si="2"/>
        <v>-99</v>
      </c>
      <c r="S18">
        <f t="shared" ca="1" si="2"/>
        <v>-99</v>
      </c>
      <c r="T18">
        <f t="shared" ca="1" si="2"/>
        <v>-99</v>
      </c>
      <c r="U18">
        <f t="shared" ca="1" si="2"/>
        <v>-99</v>
      </c>
      <c r="V18">
        <f t="shared" ca="1" si="2"/>
        <v>-99</v>
      </c>
      <c r="W18">
        <f t="shared" ca="1" si="2"/>
        <v>-99</v>
      </c>
      <c r="X18">
        <v>0.5</v>
      </c>
      <c r="Y18">
        <v>-99</v>
      </c>
      <c r="Z18">
        <f t="shared" ca="1" si="1"/>
        <v>0.75</v>
      </c>
    </row>
    <row r="19" spans="1:26" x14ac:dyDescent="0.3">
      <c r="A19" t="s">
        <v>100</v>
      </c>
      <c r="B19" t="s">
        <v>106</v>
      </c>
      <c r="C19" t="s">
        <v>101</v>
      </c>
      <c r="D19">
        <v>5411304</v>
      </c>
      <c r="E19">
        <v>1.5785748458404247</v>
      </c>
      <c r="F19">
        <v>1.4158551351465298</v>
      </c>
      <c r="G19">
        <v>0</v>
      </c>
      <c r="H19">
        <v>0</v>
      </c>
      <c r="I19" t="b">
        <v>0</v>
      </c>
      <c r="J19" t="s">
        <v>391</v>
      </c>
      <c r="K19" t="s">
        <v>80</v>
      </c>
      <c r="L19" t="s">
        <v>358</v>
      </c>
      <c r="N19">
        <v>5411304</v>
      </c>
      <c r="O19">
        <f t="shared" ca="1" si="2"/>
        <v>-99</v>
      </c>
      <c r="P19">
        <f t="shared" ca="1" si="2"/>
        <v>-99</v>
      </c>
      <c r="Q19">
        <f t="shared" ca="1" si="2"/>
        <v>-99</v>
      </c>
      <c r="R19">
        <f t="shared" ca="1" si="2"/>
        <v>-99</v>
      </c>
      <c r="S19">
        <f t="shared" ca="1" si="2"/>
        <v>-99</v>
      </c>
      <c r="T19">
        <f t="shared" ca="1" si="2"/>
        <v>-99</v>
      </c>
      <c r="U19">
        <f t="shared" ca="1" si="2"/>
        <v>-99</v>
      </c>
      <c r="V19">
        <f t="shared" ca="1" si="2"/>
        <v>-99</v>
      </c>
      <c r="W19">
        <f t="shared" ca="1" si="2"/>
        <v>1</v>
      </c>
      <c r="X19">
        <v>-99</v>
      </c>
      <c r="Y19">
        <v>-99</v>
      </c>
      <c r="Z19">
        <f t="shared" ca="1" si="1"/>
        <v>-99</v>
      </c>
    </row>
    <row r="20" spans="1:26" x14ac:dyDescent="0.3">
      <c r="A20" t="s">
        <v>253</v>
      </c>
      <c r="B20" t="s">
        <v>256</v>
      </c>
      <c r="C20" t="s">
        <v>254</v>
      </c>
      <c r="D20">
        <v>5590545</v>
      </c>
      <c r="E20">
        <v>7.2521106743634336</v>
      </c>
      <c r="F20">
        <v>3.5985168983042826</v>
      </c>
      <c r="G20">
        <v>1</v>
      </c>
      <c r="H20">
        <v>1</v>
      </c>
      <c r="I20" t="b">
        <v>0</v>
      </c>
      <c r="J20" t="s">
        <v>385</v>
      </c>
      <c r="K20" t="e">
        <v>#N/A</v>
      </c>
      <c r="L20" t="s">
        <v>211</v>
      </c>
      <c r="N20">
        <v>5590545</v>
      </c>
      <c r="O20">
        <f t="shared" ca="1" si="2"/>
        <v>-99</v>
      </c>
      <c r="P20">
        <f t="shared" ca="1" si="2"/>
        <v>-99</v>
      </c>
      <c r="Q20">
        <f t="shared" ca="1" si="2"/>
        <v>1</v>
      </c>
      <c r="R20">
        <f t="shared" ca="1" si="2"/>
        <v>-99</v>
      </c>
      <c r="S20">
        <f t="shared" ca="1" si="2"/>
        <v>-99</v>
      </c>
      <c r="T20">
        <f t="shared" ca="1" si="2"/>
        <v>-99</v>
      </c>
      <c r="U20">
        <f t="shared" ca="1" si="2"/>
        <v>-99</v>
      </c>
      <c r="V20">
        <f t="shared" ca="1" si="2"/>
        <v>-99</v>
      </c>
      <c r="W20">
        <f t="shared" ca="1" si="2"/>
        <v>-99</v>
      </c>
      <c r="X20">
        <v>0.5</v>
      </c>
      <c r="Y20">
        <v>0.25</v>
      </c>
      <c r="Z20">
        <f t="shared" ca="1" si="1"/>
        <v>-99</v>
      </c>
    </row>
    <row r="21" spans="1:26" x14ac:dyDescent="0.3">
      <c r="A21" t="s">
        <v>136</v>
      </c>
      <c r="B21" s="2" t="s">
        <v>151</v>
      </c>
      <c r="C21" s="2" t="s">
        <v>137</v>
      </c>
      <c r="D21" s="2">
        <v>5471078</v>
      </c>
      <c r="E21">
        <v>4.880613499386361</v>
      </c>
      <c r="F21">
        <v>3.3612532566396425</v>
      </c>
      <c r="G21">
        <v>0</v>
      </c>
      <c r="H21">
        <v>0</v>
      </c>
      <c r="I21" t="b">
        <v>0</v>
      </c>
      <c r="J21" t="s">
        <v>385</v>
      </c>
      <c r="K21" t="s">
        <v>211</v>
      </c>
      <c r="L21" t="s">
        <v>80</v>
      </c>
      <c r="N21" s="2">
        <v>5471078</v>
      </c>
      <c r="O21">
        <f t="shared" ca="1" si="2"/>
        <v>-99</v>
      </c>
      <c r="P21">
        <f t="shared" ca="1" si="2"/>
        <v>-99</v>
      </c>
      <c r="Q21">
        <f t="shared" ca="1" si="2"/>
        <v>1</v>
      </c>
      <c r="R21">
        <f t="shared" ca="1" si="2"/>
        <v>-99</v>
      </c>
      <c r="S21">
        <f t="shared" ca="1" si="2"/>
        <v>-99</v>
      </c>
      <c r="T21">
        <f t="shared" ca="1" si="2"/>
        <v>-99</v>
      </c>
      <c r="U21">
        <f t="shared" ca="1" si="2"/>
        <v>-99</v>
      </c>
      <c r="V21">
        <f t="shared" ca="1" si="2"/>
        <v>-99</v>
      </c>
      <c r="W21">
        <f t="shared" ca="1" si="2"/>
        <v>-99</v>
      </c>
      <c r="X21">
        <v>-99</v>
      </c>
      <c r="Y21">
        <v>-99</v>
      </c>
      <c r="Z21">
        <f t="shared" ca="1" si="1"/>
        <v>-99</v>
      </c>
    </row>
    <row r="22" spans="1:26" x14ac:dyDescent="0.3">
      <c r="A22" t="s">
        <v>136</v>
      </c>
      <c r="B22" s="2" t="s">
        <v>154</v>
      </c>
      <c r="C22" s="2" t="s">
        <v>137</v>
      </c>
      <c r="D22" s="2">
        <v>5471190</v>
      </c>
      <c r="E22">
        <v>4.880613499386361</v>
      </c>
      <c r="F22">
        <v>3.3612532566396425</v>
      </c>
      <c r="G22">
        <v>0</v>
      </c>
      <c r="H22">
        <v>0</v>
      </c>
      <c r="I22" t="b">
        <v>0</v>
      </c>
      <c r="J22" t="s">
        <v>385</v>
      </c>
      <c r="K22" t="s">
        <v>211</v>
      </c>
      <c r="L22" t="s">
        <v>80</v>
      </c>
      <c r="N22" s="2">
        <v>5471190</v>
      </c>
      <c r="O22">
        <f t="shared" ca="1" si="2"/>
        <v>-99</v>
      </c>
      <c r="P22">
        <f t="shared" ca="1" si="2"/>
        <v>-99</v>
      </c>
      <c r="Q22">
        <f t="shared" ca="1" si="2"/>
        <v>1</v>
      </c>
      <c r="R22">
        <f t="shared" ca="1" si="2"/>
        <v>-99</v>
      </c>
      <c r="S22">
        <f t="shared" ca="1" si="2"/>
        <v>-99</v>
      </c>
      <c r="T22">
        <f t="shared" ca="1" si="2"/>
        <v>-99</v>
      </c>
      <c r="U22">
        <f t="shared" ca="1" si="2"/>
        <v>-99</v>
      </c>
      <c r="V22">
        <f t="shared" ca="1" si="2"/>
        <v>-99</v>
      </c>
      <c r="W22">
        <f t="shared" ca="1" si="2"/>
        <v>-99</v>
      </c>
      <c r="X22">
        <v>-99</v>
      </c>
      <c r="Y22">
        <v>-99</v>
      </c>
      <c r="Z22">
        <f t="shared" ca="1" si="1"/>
        <v>-99</v>
      </c>
    </row>
    <row r="23" spans="1:26" x14ac:dyDescent="0.3">
      <c r="A23" t="s">
        <v>136</v>
      </c>
      <c r="B23" s="2" t="s">
        <v>157</v>
      </c>
      <c r="C23" s="2" t="s">
        <v>137</v>
      </c>
      <c r="D23" s="2">
        <v>5471242</v>
      </c>
      <c r="E23">
        <v>4.880613499386361</v>
      </c>
      <c r="F23">
        <v>3.3612532566396425</v>
      </c>
      <c r="G23">
        <v>0</v>
      </c>
      <c r="H23">
        <v>0</v>
      </c>
      <c r="I23" t="b">
        <v>0</v>
      </c>
      <c r="J23" t="s">
        <v>385</v>
      </c>
      <c r="K23" t="s">
        <v>211</v>
      </c>
      <c r="L23" t="s">
        <v>80</v>
      </c>
      <c r="N23" s="2">
        <v>5471242</v>
      </c>
      <c r="O23">
        <f t="shared" ca="1" si="2"/>
        <v>-99</v>
      </c>
      <c r="P23">
        <f t="shared" ca="1" si="2"/>
        <v>-99</v>
      </c>
      <c r="Q23">
        <f t="shared" ca="1" si="2"/>
        <v>1</v>
      </c>
      <c r="R23">
        <f t="shared" ca="1" si="2"/>
        <v>-99</v>
      </c>
      <c r="S23">
        <f t="shared" ca="1" si="2"/>
        <v>-99</v>
      </c>
      <c r="T23">
        <f t="shared" ca="1" si="2"/>
        <v>-99</v>
      </c>
      <c r="U23">
        <f t="shared" ca="1" si="2"/>
        <v>-99</v>
      </c>
      <c r="V23">
        <f t="shared" ca="1" si="2"/>
        <v>-99</v>
      </c>
      <c r="W23">
        <f t="shared" ca="1" si="2"/>
        <v>-99</v>
      </c>
      <c r="X23">
        <v>-99</v>
      </c>
      <c r="Y23">
        <v>-99</v>
      </c>
      <c r="Z23">
        <f t="shared" ca="1" si="1"/>
        <v>-99</v>
      </c>
    </row>
    <row r="24" spans="1:26" x14ac:dyDescent="0.3">
      <c r="A24" t="s">
        <v>187</v>
      </c>
      <c r="B24" s="2" t="s">
        <v>184</v>
      </c>
      <c r="C24" s="2" t="s">
        <v>188</v>
      </c>
      <c r="D24" s="2">
        <v>5484567</v>
      </c>
      <c r="E24">
        <v>4.9458538944500541</v>
      </c>
      <c r="F24">
        <v>5.1847563988547867</v>
      </c>
      <c r="G24">
        <v>1</v>
      </c>
      <c r="H24">
        <v>1</v>
      </c>
      <c r="I24" t="b">
        <v>0</v>
      </c>
      <c r="J24" t="s">
        <v>389</v>
      </c>
      <c r="K24" t="s">
        <v>211</v>
      </c>
      <c r="L24" t="s">
        <v>80</v>
      </c>
      <c r="N24" s="2">
        <v>5484567</v>
      </c>
      <c r="O24">
        <f t="shared" ca="1" si="2"/>
        <v>-99</v>
      </c>
      <c r="P24">
        <f t="shared" ca="1" si="2"/>
        <v>-99</v>
      </c>
      <c r="Q24">
        <f t="shared" ca="1" si="2"/>
        <v>-99</v>
      </c>
      <c r="R24">
        <f t="shared" ca="1" si="2"/>
        <v>-99</v>
      </c>
      <c r="S24">
        <f t="shared" ca="1" si="2"/>
        <v>-99</v>
      </c>
      <c r="T24">
        <f t="shared" ca="1" si="2"/>
        <v>-99</v>
      </c>
      <c r="U24">
        <f t="shared" ca="1" si="2"/>
        <v>1</v>
      </c>
      <c r="V24">
        <f t="shared" ca="1" si="2"/>
        <v>-99</v>
      </c>
      <c r="W24">
        <f t="shared" ca="1" si="2"/>
        <v>-99</v>
      </c>
      <c r="X24">
        <v>0.5</v>
      </c>
      <c r="Y24">
        <v>0.25</v>
      </c>
      <c r="Z24">
        <f t="shared" ca="1" si="1"/>
        <v>-99</v>
      </c>
    </row>
    <row r="25" spans="1:26" x14ac:dyDescent="0.3">
      <c r="A25" t="s">
        <v>187</v>
      </c>
      <c r="B25" s="2" t="s">
        <v>190</v>
      </c>
      <c r="C25" s="2" t="s">
        <v>188</v>
      </c>
      <c r="D25" s="2">
        <v>5489805</v>
      </c>
      <c r="E25">
        <v>4.9458538944500541</v>
      </c>
      <c r="F25">
        <v>5.1847563988547867</v>
      </c>
      <c r="G25">
        <v>1</v>
      </c>
      <c r="H25">
        <v>1</v>
      </c>
      <c r="I25" t="b">
        <v>0</v>
      </c>
      <c r="J25" t="s">
        <v>389</v>
      </c>
      <c r="K25" t="s">
        <v>211</v>
      </c>
      <c r="L25" t="s">
        <v>80</v>
      </c>
      <c r="N25" s="2">
        <v>5489805</v>
      </c>
      <c r="O25">
        <f t="shared" ca="1" si="2"/>
        <v>-99</v>
      </c>
      <c r="P25">
        <f t="shared" ca="1" si="2"/>
        <v>-99</v>
      </c>
      <c r="Q25">
        <f t="shared" ca="1" si="2"/>
        <v>-99</v>
      </c>
      <c r="R25">
        <f t="shared" ca="1" si="2"/>
        <v>-99</v>
      </c>
      <c r="S25">
        <f t="shared" ca="1" si="2"/>
        <v>-99</v>
      </c>
      <c r="T25">
        <f t="shared" ca="1" si="2"/>
        <v>-99</v>
      </c>
      <c r="U25">
        <f t="shared" ca="1" si="2"/>
        <v>1</v>
      </c>
      <c r="V25">
        <f t="shared" ca="1" si="2"/>
        <v>-99</v>
      </c>
      <c r="W25">
        <f t="shared" ca="1" si="2"/>
        <v>-99</v>
      </c>
      <c r="X25">
        <v>0.5</v>
      </c>
      <c r="Y25">
        <v>0.25</v>
      </c>
      <c r="Z25">
        <f t="shared" ca="1" si="1"/>
        <v>-99</v>
      </c>
    </row>
    <row r="26" spans="1:26" x14ac:dyDescent="0.3">
      <c r="A26" t="s">
        <v>39</v>
      </c>
      <c r="B26" s="2" t="s">
        <v>195</v>
      </c>
      <c r="C26" s="2" t="s">
        <v>40</v>
      </c>
      <c r="D26" s="2">
        <v>5471751</v>
      </c>
      <c r="E26">
        <v>6.9118104435439331</v>
      </c>
      <c r="F26">
        <v>1.5813760815580826</v>
      </c>
      <c r="G26">
        <v>1</v>
      </c>
      <c r="H26">
        <v>0</v>
      </c>
      <c r="I26" t="b">
        <v>0</v>
      </c>
      <c r="J26" t="s">
        <v>386</v>
      </c>
      <c r="K26" t="s">
        <v>211</v>
      </c>
      <c r="L26" t="s">
        <v>80</v>
      </c>
      <c r="N26" s="2">
        <v>5471751</v>
      </c>
      <c r="O26">
        <f t="shared" ca="1" si="2"/>
        <v>-99</v>
      </c>
      <c r="P26">
        <f t="shared" ca="1" si="2"/>
        <v>-99</v>
      </c>
      <c r="Q26">
        <f t="shared" ca="1" si="2"/>
        <v>-99</v>
      </c>
      <c r="R26">
        <f t="shared" ca="1" si="2"/>
        <v>1</v>
      </c>
      <c r="S26">
        <f t="shared" ca="1" si="2"/>
        <v>-99</v>
      </c>
      <c r="T26">
        <f t="shared" ca="1" si="2"/>
        <v>-99</v>
      </c>
      <c r="U26">
        <f t="shared" ca="1" si="2"/>
        <v>-99</v>
      </c>
      <c r="V26">
        <f t="shared" ca="1" si="2"/>
        <v>-99</v>
      </c>
      <c r="W26">
        <f t="shared" ca="1" si="2"/>
        <v>-99</v>
      </c>
      <c r="X26">
        <v>0.5</v>
      </c>
      <c r="Y26">
        <v>-99</v>
      </c>
      <c r="Z26">
        <f t="shared" ca="1" si="1"/>
        <v>-99</v>
      </c>
    </row>
    <row r="27" spans="1:26" x14ac:dyDescent="0.3">
      <c r="A27" t="s">
        <v>39</v>
      </c>
      <c r="B27" s="2" t="s">
        <v>198</v>
      </c>
      <c r="C27" s="2" t="s">
        <v>40</v>
      </c>
      <c r="D27" s="2">
        <v>5474599</v>
      </c>
      <c r="E27">
        <v>6.9118104435439331</v>
      </c>
      <c r="F27">
        <v>1.5813760815580826</v>
      </c>
      <c r="G27">
        <v>1</v>
      </c>
      <c r="H27">
        <v>0</v>
      </c>
      <c r="I27" t="b">
        <v>0</v>
      </c>
      <c r="J27" t="s">
        <v>386</v>
      </c>
      <c r="K27" t="s">
        <v>211</v>
      </c>
      <c r="L27" t="s">
        <v>80</v>
      </c>
      <c r="N27" s="2">
        <v>5474599</v>
      </c>
      <c r="O27">
        <f t="shared" ca="1" si="2"/>
        <v>-99</v>
      </c>
      <c r="P27">
        <f t="shared" ca="1" si="2"/>
        <v>-99</v>
      </c>
      <c r="Q27">
        <f t="shared" ca="1" si="2"/>
        <v>-99</v>
      </c>
      <c r="R27">
        <f t="shared" ca="1" si="2"/>
        <v>1</v>
      </c>
      <c r="S27">
        <f t="shared" ca="1" si="2"/>
        <v>-99</v>
      </c>
      <c r="T27">
        <f t="shared" ca="1" si="2"/>
        <v>-99</v>
      </c>
      <c r="U27">
        <f t="shared" ca="1" si="2"/>
        <v>-99</v>
      </c>
      <c r="V27">
        <f t="shared" ca="1" si="2"/>
        <v>-99</v>
      </c>
      <c r="W27">
        <f t="shared" ca="1" si="2"/>
        <v>-99</v>
      </c>
      <c r="X27">
        <v>0.5</v>
      </c>
      <c r="Y27">
        <v>-99</v>
      </c>
      <c r="Z27">
        <f t="shared" ca="1" si="1"/>
        <v>-99</v>
      </c>
    </row>
    <row r="28" spans="1:26" x14ac:dyDescent="0.3">
      <c r="A28" t="s">
        <v>39</v>
      </c>
      <c r="B28" s="2" t="s">
        <v>201</v>
      </c>
      <c r="C28" s="2" t="s">
        <v>40</v>
      </c>
      <c r="D28" s="2">
        <v>5483910</v>
      </c>
      <c r="E28">
        <v>6.9118104435439331</v>
      </c>
      <c r="F28">
        <v>1.5813760815580826</v>
      </c>
      <c r="G28">
        <v>1</v>
      </c>
      <c r="H28">
        <v>0</v>
      </c>
      <c r="I28" t="b">
        <v>0</v>
      </c>
      <c r="J28" t="s">
        <v>386</v>
      </c>
      <c r="K28" t="s">
        <v>211</v>
      </c>
      <c r="L28" t="s">
        <v>80</v>
      </c>
      <c r="N28" s="2">
        <v>5483910</v>
      </c>
      <c r="O28">
        <f t="shared" ca="1" si="2"/>
        <v>-99</v>
      </c>
      <c r="P28">
        <f t="shared" ca="1" si="2"/>
        <v>-99</v>
      </c>
      <c r="Q28">
        <f t="shared" ca="1" si="2"/>
        <v>-99</v>
      </c>
      <c r="R28">
        <f t="shared" ca="1" si="2"/>
        <v>1</v>
      </c>
      <c r="S28">
        <f t="shared" ca="1" si="2"/>
        <v>-99</v>
      </c>
      <c r="T28">
        <f t="shared" ca="1" si="2"/>
        <v>-99</v>
      </c>
      <c r="U28">
        <f t="shared" ca="1" si="2"/>
        <v>-99</v>
      </c>
      <c r="V28">
        <f t="shared" ca="1" si="2"/>
        <v>-99</v>
      </c>
      <c r="W28">
        <f t="shared" ca="1" si="2"/>
        <v>-99</v>
      </c>
      <c r="X28">
        <v>0.5</v>
      </c>
      <c r="Y28">
        <v>-99</v>
      </c>
      <c r="Z28">
        <f t="shared" ca="1" si="1"/>
        <v>-99</v>
      </c>
    </row>
    <row r="29" spans="1:26" x14ac:dyDescent="0.3">
      <c r="A29" t="s">
        <v>226</v>
      </c>
      <c r="B29" s="2" t="s">
        <v>223</v>
      </c>
      <c r="C29" s="2" t="s">
        <v>227</v>
      </c>
      <c r="D29" s="2">
        <v>5572849</v>
      </c>
      <c r="E29">
        <v>1.1447429565394009</v>
      </c>
      <c r="F29">
        <v>0.81694796077511378</v>
      </c>
      <c r="G29">
        <v>0</v>
      </c>
      <c r="H29">
        <v>0</v>
      </c>
      <c r="I29" t="b">
        <v>0</v>
      </c>
      <c r="J29" t="s">
        <v>390</v>
      </c>
      <c r="K29" t="e">
        <v>#N/A</v>
      </c>
      <c r="L29" t="s">
        <v>211</v>
      </c>
      <c r="N29" s="2">
        <v>5572849</v>
      </c>
      <c r="O29">
        <f t="shared" ca="1" si="2"/>
        <v>-99</v>
      </c>
      <c r="P29">
        <f t="shared" ca="1" si="2"/>
        <v>-99</v>
      </c>
      <c r="Q29">
        <f t="shared" ca="1" si="2"/>
        <v>-99</v>
      </c>
      <c r="R29">
        <f t="shared" ca="1" si="2"/>
        <v>-99</v>
      </c>
      <c r="S29">
        <f t="shared" ca="1" si="2"/>
        <v>-99</v>
      </c>
      <c r="T29">
        <f t="shared" ca="1" si="2"/>
        <v>-99</v>
      </c>
      <c r="U29">
        <f t="shared" ca="1" si="2"/>
        <v>-99</v>
      </c>
      <c r="V29">
        <f t="shared" ca="1" si="2"/>
        <v>1</v>
      </c>
      <c r="W29">
        <f t="shared" ca="1" si="2"/>
        <v>-99</v>
      </c>
      <c r="X29">
        <v>-99</v>
      </c>
      <c r="Y29">
        <v>-99</v>
      </c>
      <c r="Z29">
        <f t="shared" ca="1" si="1"/>
        <v>-99</v>
      </c>
    </row>
    <row r="30" spans="1:26" x14ac:dyDescent="0.3">
      <c r="A30" t="s">
        <v>187</v>
      </c>
      <c r="B30" s="2" t="s">
        <v>238</v>
      </c>
      <c r="C30" s="2" t="s">
        <v>188</v>
      </c>
      <c r="D30" s="2">
        <v>5582433</v>
      </c>
      <c r="E30">
        <v>4.9458538944500541</v>
      </c>
      <c r="F30">
        <v>5.1847563988547867</v>
      </c>
      <c r="G30">
        <v>1</v>
      </c>
      <c r="H30">
        <v>1</v>
      </c>
      <c r="I30" t="b">
        <v>0</v>
      </c>
      <c r="J30" t="s">
        <v>389</v>
      </c>
      <c r="K30" t="e">
        <v>#N/A</v>
      </c>
      <c r="L30" t="s">
        <v>211</v>
      </c>
      <c r="N30" s="2">
        <v>5582433</v>
      </c>
      <c r="O30">
        <f t="shared" ca="1" si="2"/>
        <v>-99</v>
      </c>
      <c r="P30">
        <f t="shared" ca="1" si="2"/>
        <v>-99</v>
      </c>
      <c r="Q30">
        <f t="shared" ca="1" si="2"/>
        <v>-99</v>
      </c>
      <c r="R30">
        <f t="shared" ca="1" si="2"/>
        <v>-99</v>
      </c>
      <c r="S30">
        <f t="shared" ca="1" si="2"/>
        <v>-99</v>
      </c>
      <c r="T30">
        <f t="shared" ca="1" si="2"/>
        <v>-99</v>
      </c>
      <c r="U30">
        <f t="shared" ca="1" si="2"/>
        <v>1</v>
      </c>
      <c r="V30">
        <f t="shared" ca="1" si="2"/>
        <v>-99</v>
      </c>
      <c r="W30">
        <f t="shared" ca="1" si="2"/>
        <v>-99</v>
      </c>
      <c r="X30">
        <v>0.5</v>
      </c>
      <c r="Y30">
        <v>0.25</v>
      </c>
      <c r="Z30">
        <f t="shared" ca="1" si="1"/>
        <v>-99</v>
      </c>
    </row>
    <row r="31" spans="1:26" x14ac:dyDescent="0.3">
      <c r="A31" t="s">
        <v>187</v>
      </c>
      <c r="B31" s="2" t="s">
        <v>241</v>
      </c>
      <c r="C31" s="2" t="s">
        <v>188</v>
      </c>
      <c r="D31" s="2">
        <v>5588104</v>
      </c>
      <c r="E31">
        <v>4.9458538944500541</v>
      </c>
      <c r="F31">
        <v>5.1847563988547867</v>
      </c>
      <c r="G31">
        <v>1</v>
      </c>
      <c r="H31">
        <v>1</v>
      </c>
      <c r="I31" t="b">
        <v>0</v>
      </c>
      <c r="J31" t="s">
        <v>389</v>
      </c>
      <c r="K31" t="e">
        <v>#N/A</v>
      </c>
      <c r="L31" t="s">
        <v>211</v>
      </c>
      <c r="N31" s="2">
        <v>5588104</v>
      </c>
      <c r="O31">
        <f t="shared" ca="1" si="2"/>
        <v>-99</v>
      </c>
      <c r="P31">
        <f t="shared" ca="1" si="2"/>
        <v>-99</v>
      </c>
      <c r="Q31">
        <f t="shared" ca="1" si="2"/>
        <v>-99</v>
      </c>
      <c r="R31">
        <f t="shared" ca="1" si="2"/>
        <v>-99</v>
      </c>
      <c r="S31">
        <f t="shared" ca="1" si="2"/>
        <v>-99</v>
      </c>
      <c r="T31">
        <f t="shared" ca="1" si="2"/>
        <v>-99</v>
      </c>
      <c r="U31">
        <f t="shared" ca="1" si="2"/>
        <v>1</v>
      </c>
      <c r="V31">
        <f t="shared" ca="1" si="2"/>
        <v>-99</v>
      </c>
      <c r="W31">
        <f t="shared" ca="1" si="2"/>
        <v>-99</v>
      </c>
      <c r="X31">
        <v>0.5</v>
      </c>
      <c r="Y31">
        <v>0.25</v>
      </c>
      <c r="Z31">
        <f t="shared" ca="1" si="1"/>
        <v>-99</v>
      </c>
    </row>
    <row r="32" spans="1:26" x14ac:dyDescent="0.3">
      <c r="A32" t="s">
        <v>187</v>
      </c>
      <c r="B32" s="2" t="s">
        <v>244</v>
      </c>
      <c r="C32" s="2" t="s">
        <v>188</v>
      </c>
      <c r="D32" s="2">
        <v>5588981</v>
      </c>
      <c r="E32">
        <v>4.9458538944500541</v>
      </c>
      <c r="F32">
        <v>5.1847563988547867</v>
      </c>
      <c r="G32">
        <v>1</v>
      </c>
      <c r="H32">
        <v>1</v>
      </c>
      <c r="I32" t="b">
        <v>0</v>
      </c>
      <c r="J32" t="s">
        <v>389</v>
      </c>
      <c r="K32" t="e">
        <v>#N/A</v>
      </c>
      <c r="L32" t="s">
        <v>211</v>
      </c>
      <c r="N32" s="2">
        <v>5588981</v>
      </c>
      <c r="O32">
        <f t="shared" ca="1" si="2"/>
        <v>-99</v>
      </c>
      <c r="P32">
        <f t="shared" ca="1" si="2"/>
        <v>-99</v>
      </c>
      <c r="Q32">
        <f t="shared" ca="1" si="2"/>
        <v>-99</v>
      </c>
      <c r="R32">
        <f t="shared" ca="1" si="2"/>
        <v>-99</v>
      </c>
      <c r="S32">
        <f t="shared" ca="1" si="2"/>
        <v>-99</v>
      </c>
      <c r="T32">
        <f t="shared" ca="1" si="2"/>
        <v>-99</v>
      </c>
      <c r="U32">
        <f t="shared" ca="1" si="2"/>
        <v>1</v>
      </c>
      <c r="V32">
        <f t="shared" ca="1" si="2"/>
        <v>-99</v>
      </c>
      <c r="W32">
        <f t="shared" ca="1" si="2"/>
        <v>-99</v>
      </c>
      <c r="X32">
        <v>0.5</v>
      </c>
      <c r="Y32">
        <v>0.25</v>
      </c>
      <c r="Z32">
        <f t="shared" ca="1" si="1"/>
        <v>-99</v>
      </c>
    </row>
    <row r="33" spans="1:26" x14ac:dyDescent="0.3">
      <c r="A33" t="s">
        <v>253</v>
      </c>
      <c r="B33" s="2" t="s">
        <v>250</v>
      </c>
      <c r="C33" s="2" t="s">
        <v>254</v>
      </c>
      <c r="D33" s="2">
        <v>5586857</v>
      </c>
      <c r="E33">
        <v>7.2521106743634336</v>
      </c>
      <c r="F33">
        <v>3.5985168983042826</v>
      </c>
      <c r="G33">
        <v>1</v>
      </c>
      <c r="H33">
        <v>1</v>
      </c>
      <c r="I33" t="b">
        <v>0</v>
      </c>
      <c r="J33" t="s">
        <v>385</v>
      </c>
      <c r="K33" t="e">
        <v>#N/A</v>
      </c>
      <c r="L33" t="s">
        <v>211</v>
      </c>
      <c r="N33" s="2">
        <v>5586857</v>
      </c>
      <c r="O33">
        <f t="shared" ca="1" si="2"/>
        <v>-99</v>
      </c>
      <c r="P33">
        <f t="shared" ca="1" si="2"/>
        <v>-99</v>
      </c>
      <c r="Q33">
        <f t="shared" ca="1" si="2"/>
        <v>1</v>
      </c>
      <c r="R33">
        <f t="shared" ca="1" si="2"/>
        <v>-99</v>
      </c>
      <c r="S33">
        <f t="shared" ca="1" si="2"/>
        <v>-99</v>
      </c>
      <c r="T33">
        <f t="shared" ca="1" si="2"/>
        <v>-99</v>
      </c>
      <c r="U33">
        <f t="shared" ca="1" si="2"/>
        <v>-99</v>
      </c>
      <c r="V33">
        <f t="shared" ca="1" si="2"/>
        <v>-99</v>
      </c>
      <c r="W33">
        <f t="shared" ca="1" si="2"/>
        <v>-99</v>
      </c>
      <c r="X33">
        <v>0.5</v>
      </c>
      <c r="Y33">
        <v>0.25</v>
      </c>
      <c r="Z33">
        <f t="shared" ca="1" si="1"/>
        <v>-99</v>
      </c>
    </row>
    <row r="34" spans="1:26" x14ac:dyDescent="0.3">
      <c r="A34" t="s">
        <v>121</v>
      </c>
      <c r="B34" s="2" t="s">
        <v>118</v>
      </c>
      <c r="C34" s="2" t="s">
        <v>122</v>
      </c>
      <c r="D34" s="2">
        <v>5469991</v>
      </c>
      <c r="E34">
        <v>6.5036993808333543</v>
      </c>
      <c r="F34">
        <v>3.6084508906697113</v>
      </c>
      <c r="G34">
        <v>1</v>
      </c>
      <c r="H34">
        <v>1</v>
      </c>
      <c r="I34" t="b">
        <v>0</v>
      </c>
      <c r="J34" t="s">
        <v>383</v>
      </c>
      <c r="K34" t="s">
        <v>271</v>
      </c>
      <c r="L34" t="s">
        <v>80</v>
      </c>
      <c r="N34" s="2">
        <v>5469991</v>
      </c>
      <c r="O34">
        <f t="shared" ca="1" si="2"/>
        <v>1</v>
      </c>
      <c r="P34">
        <f t="shared" ca="1" si="2"/>
        <v>-99</v>
      </c>
      <c r="Q34">
        <f t="shared" ca="1" si="2"/>
        <v>-99</v>
      </c>
      <c r="R34">
        <f t="shared" ca="1" si="2"/>
        <v>-99</v>
      </c>
      <c r="S34">
        <f t="shared" ca="1" si="2"/>
        <v>-99</v>
      </c>
      <c r="T34">
        <f t="shared" ca="1" si="2"/>
        <v>-99</v>
      </c>
      <c r="U34">
        <f t="shared" ca="1" si="2"/>
        <v>-99</v>
      </c>
      <c r="V34">
        <f t="shared" ca="1" si="2"/>
        <v>-99</v>
      </c>
      <c r="W34">
        <f t="shared" ca="1" si="2"/>
        <v>-99</v>
      </c>
      <c r="X34">
        <v>0.5</v>
      </c>
      <c r="Y34">
        <v>0.25</v>
      </c>
      <c r="Z34">
        <f t="shared" ca="1" si="1"/>
        <v>-99</v>
      </c>
    </row>
    <row r="35" spans="1:26" x14ac:dyDescent="0.3">
      <c r="A35" t="s">
        <v>136</v>
      </c>
      <c r="B35" s="2" t="s">
        <v>133</v>
      </c>
      <c r="C35" s="2" t="s">
        <v>137</v>
      </c>
      <c r="D35" s="2">
        <v>5468579</v>
      </c>
      <c r="E35">
        <v>4.880613499386361</v>
      </c>
      <c r="F35">
        <v>3.3612532566396425</v>
      </c>
      <c r="G35">
        <v>0</v>
      </c>
      <c r="H35">
        <v>0</v>
      </c>
      <c r="I35" t="b">
        <v>0</v>
      </c>
      <c r="J35" t="s">
        <v>385</v>
      </c>
      <c r="K35" t="s">
        <v>271</v>
      </c>
      <c r="L35" t="s">
        <v>80</v>
      </c>
      <c r="N35" s="2">
        <v>5468579</v>
      </c>
      <c r="O35">
        <f t="shared" ref="O35:W67" ca="1" si="3">IF($J35=O$1,1,-99)</f>
        <v>-99</v>
      </c>
      <c r="P35">
        <f t="shared" ca="1" si="3"/>
        <v>-99</v>
      </c>
      <c r="Q35">
        <f t="shared" ca="1" si="3"/>
        <v>1</v>
      </c>
      <c r="R35">
        <f t="shared" ca="1" si="3"/>
        <v>-99</v>
      </c>
      <c r="S35">
        <f t="shared" ca="1" si="3"/>
        <v>-99</v>
      </c>
      <c r="T35">
        <f t="shared" ca="1" si="3"/>
        <v>-99</v>
      </c>
      <c r="U35">
        <f t="shared" ca="1" si="3"/>
        <v>-99</v>
      </c>
      <c r="V35">
        <f t="shared" ca="1" si="3"/>
        <v>-99</v>
      </c>
      <c r="W35">
        <f t="shared" ca="1" si="3"/>
        <v>-99</v>
      </c>
      <c r="X35">
        <v>-99</v>
      </c>
      <c r="Y35">
        <v>-99</v>
      </c>
      <c r="Z35">
        <f t="shared" ca="1" si="1"/>
        <v>-99</v>
      </c>
    </row>
    <row r="36" spans="1:26" x14ac:dyDescent="0.3">
      <c r="A36" t="s">
        <v>136</v>
      </c>
      <c r="B36" s="2" t="s">
        <v>139</v>
      </c>
      <c r="C36" s="2" t="s">
        <v>137</v>
      </c>
      <c r="D36" s="2">
        <v>5468585</v>
      </c>
      <c r="E36">
        <v>4.880613499386361</v>
      </c>
      <c r="F36">
        <v>3.3612532566396425</v>
      </c>
      <c r="G36">
        <v>0</v>
      </c>
      <c r="H36">
        <v>0</v>
      </c>
      <c r="I36" t="b">
        <v>0</v>
      </c>
      <c r="J36" t="s">
        <v>385</v>
      </c>
      <c r="K36" t="s">
        <v>271</v>
      </c>
      <c r="L36" t="s">
        <v>80</v>
      </c>
      <c r="N36" s="2">
        <v>5468585</v>
      </c>
      <c r="O36">
        <f t="shared" ca="1" si="3"/>
        <v>-99</v>
      </c>
      <c r="P36">
        <f t="shared" ca="1" si="3"/>
        <v>-99</v>
      </c>
      <c r="Q36">
        <f t="shared" ca="1" si="3"/>
        <v>1</v>
      </c>
      <c r="R36">
        <f t="shared" ca="1" si="3"/>
        <v>-99</v>
      </c>
      <c r="S36">
        <f t="shared" ca="1" si="3"/>
        <v>-99</v>
      </c>
      <c r="T36">
        <f t="shared" ca="1" si="3"/>
        <v>-99</v>
      </c>
      <c r="U36">
        <f t="shared" ca="1" si="3"/>
        <v>-99</v>
      </c>
      <c r="V36">
        <f t="shared" ca="1" si="3"/>
        <v>-99</v>
      </c>
      <c r="W36">
        <f t="shared" ca="1" si="3"/>
        <v>-99</v>
      </c>
      <c r="X36">
        <v>-99</v>
      </c>
      <c r="Y36">
        <v>-99</v>
      </c>
      <c r="Z36">
        <f t="shared" ca="1" si="1"/>
        <v>-99</v>
      </c>
    </row>
    <row r="37" spans="1:26" x14ac:dyDescent="0.3">
      <c r="A37" t="s">
        <v>136</v>
      </c>
      <c r="B37" s="2" t="s">
        <v>142</v>
      </c>
      <c r="C37" s="2" t="s">
        <v>137</v>
      </c>
      <c r="D37" s="2">
        <v>5468639</v>
      </c>
      <c r="E37">
        <v>4.880613499386361</v>
      </c>
      <c r="F37">
        <v>3.3612532566396425</v>
      </c>
      <c r="G37">
        <v>0</v>
      </c>
      <c r="H37">
        <v>0</v>
      </c>
      <c r="I37" t="b">
        <v>0</v>
      </c>
      <c r="J37" t="s">
        <v>385</v>
      </c>
      <c r="K37" t="s">
        <v>271</v>
      </c>
      <c r="L37" t="s">
        <v>80</v>
      </c>
      <c r="N37" s="2">
        <v>5468639</v>
      </c>
      <c r="O37">
        <f t="shared" ca="1" si="3"/>
        <v>-99</v>
      </c>
      <c r="P37">
        <f t="shared" ca="1" si="3"/>
        <v>-99</v>
      </c>
      <c r="Q37">
        <f t="shared" ca="1" si="3"/>
        <v>1</v>
      </c>
      <c r="R37">
        <f t="shared" ca="1" si="3"/>
        <v>-99</v>
      </c>
      <c r="S37">
        <f t="shared" ca="1" si="3"/>
        <v>-99</v>
      </c>
      <c r="T37">
        <f t="shared" ca="1" si="3"/>
        <v>-99</v>
      </c>
      <c r="U37">
        <f t="shared" ca="1" si="3"/>
        <v>-99</v>
      </c>
      <c r="V37">
        <f t="shared" ca="1" si="3"/>
        <v>-99</v>
      </c>
      <c r="W37">
        <f t="shared" ca="1" si="3"/>
        <v>-99</v>
      </c>
      <c r="X37">
        <v>-99</v>
      </c>
      <c r="Y37">
        <v>-99</v>
      </c>
      <c r="Z37">
        <f t="shared" ca="1" si="1"/>
        <v>-99</v>
      </c>
    </row>
    <row r="38" spans="1:26" x14ac:dyDescent="0.3">
      <c r="A38" t="s">
        <v>136</v>
      </c>
      <c r="B38" s="2" t="s">
        <v>145</v>
      </c>
      <c r="C38" s="2" t="s">
        <v>137</v>
      </c>
      <c r="D38" s="2">
        <v>5468711</v>
      </c>
      <c r="E38">
        <v>4.880613499386361</v>
      </c>
      <c r="F38">
        <v>3.3612532566396425</v>
      </c>
      <c r="G38">
        <v>0</v>
      </c>
      <c r="H38">
        <v>0</v>
      </c>
      <c r="I38" t="b">
        <v>0</v>
      </c>
      <c r="J38" t="s">
        <v>385</v>
      </c>
      <c r="K38" t="s">
        <v>271</v>
      </c>
      <c r="L38" t="s">
        <v>80</v>
      </c>
      <c r="N38" s="2">
        <v>5468711</v>
      </c>
      <c r="O38">
        <f t="shared" ca="1" si="3"/>
        <v>-99</v>
      </c>
      <c r="P38">
        <f t="shared" ca="1" si="3"/>
        <v>-99</v>
      </c>
      <c r="Q38">
        <f t="shared" ca="1" si="3"/>
        <v>1</v>
      </c>
      <c r="R38">
        <f t="shared" ca="1" si="3"/>
        <v>-99</v>
      </c>
      <c r="S38">
        <f t="shared" ca="1" si="3"/>
        <v>-99</v>
      </c>
      <c r="T38">
        <f t="shared" ca="1" si="3"/>
        <v>-99</v>
      </c>
      <c r="U38">
        <f t="shared" ca="1" si="3"/>
        <v>-99</v>
      </c>
      <c r="V38">
        <f t="shared" ca="1" si="3"/>
        <v>-99</v>
      </c>
      <c r="W38">
        <f t="shared" ca="1" si="3"/>
        <v>-99</v>
      </c>
      <c r="X38">
        <v>-99</v>
      </c>
      <c r="Y38">
        <v>-99</v>
      </c>
      <c r="Z38">
        <f t="shared" ca="1" si="1"/>
        <v>-99</v>
      </c>
    </row>
    <row r="39" spans="1:26" x14ac:dyDescent="0.3">
      <c r="A39" t="s">
        <v>136</v>
      </c>
      <c r="B39" s="2" t="s">
        <v>148</v>
      </c>
      <c r="C39" s="2" t="s">
        <v>137</v>
      </c>
      <c r="D39" s="2">
        <v>5468995</v>
      </c>
      <c r="E39">
        <v>4.880613499386361</v>
      </c>
      <c r="F39">
        <v>3.3612532566396425</v>
      </c>
      <c r="G39">
        <v>0</v>
      </c>
      <c r="H39">
        <v>0</v>
      </c>
      <c r="I39" t="b">
        <v>0</v>
      </c>
      <c r="J39" t="s">
        <v>385</v>
      </c>
      <c r="K39" t="s">
        <v>271</v>
      </c>
      <c r="L39" t="s">
        <v>80</v>
      </c>
      <c r="N39" s="2">
        <v>5468995</v>
      </c>
      <c r="O39">
        <f t="shared" ca="1" si="3"/>
        <v>-99</v>
      </c>
      <c r="P39">
        <f t="shared" ca="1" si="3"/>
        <v>-99</v>
      </c>
      <c r="Q39">
        <f t="shared" ca="1" si="3"/>
        <v>1</v>
      </c>
      <c r="R39">
        <f t="shared" ca="1" si="3"/>
        <v>-99</v>
      </c>
      <c r="S39">
        <f t="shared" ca="1" si="3"/>
        <v>-99</v>
      </c>
      <c r="T39">
        <f t="shared" ca="1" si="3"/>
        <v>-99</v>
      </c>
      <c r="U39">
        <f t="shared" ca="1" si="3"/>
        <v>-99</v>
      </c>
      <c r="V39">
        <f t="shared" ca="1" si="3"/>
        <v>-99</v>
      </c>
      <c r="W39">
        <f t="shared" ca="1" si="3"/>
        <v>-99</v>
      </c>
      <c r="X39">
        <v>-99</v>
      </c>
      <c r="Y39">
        <v>-99</v>
      </c>
      <c r="Z39">
        <f t="shared" ca="1" si="1"/>
        <v>-99</v>
      </c>
    </row>
    <row r="40" spans="1:26" x14ac:dyDescent="0.3">
      <c r="A40" t="s">
        <v>136</v>
      </c>
      <c r="B40" s="2" t="s">
        <v>279</v>
      </c>
      <c r="C40" s="2" t="s">
        <v>137</v>
      </c>
      <c r="D40" s="2">
        <v>5512507</v>
      </c>
      <c r="E40">
        <v>4.880613499386361</v>
      </c>
      <c r="F40">
        <v>3.3612532566396425</v>
      </c>
      <c r="G40">
        <v>0</v>
      </c>
      <c r="H40">
        <v>0</v>
      </c>
      <c r="I40" t="b">
        <v>0</v>
      </c>
      <c r="J40" t="s">
        <v>385</v>
      </c>
      <c r="K40" t="e">
        <v>#N/A</v>
      </c>
      <c r="L40" t="s">
        <v>271</v>
      </c>
      <c r="N40" s="2">
        <v>5512507</v>
      </c>
      <c r="O40">
        <f t="shared" ca="1" si="3"/>
        <v>-99</v>
      </c>
      <c r="P40">
        <f t="shared" ca="1" si="3"/>
        <v>-99</v>
      </c>
      <c r="Q40">
        <f t="shared" ca="1" si="3"/>
        <v>1</v>
      </c>
      <c r="R40">
        <f t="shared" ca="1" si="3"/>
        <v>-99</v>
      </c>
      <c r="S40">
        <f t="shared" ca="1" si="3"/>
        <v>-99</v>
      </c>
      <c r="T40">
        <f t="shared" ca="1" si="3"/>
        <v>-99</v>
      </c>
      <c r="U40">
        <f t="shared" ca="1" si="3"/>
        <v>-99</v>
      </c>
      <c r="V40">
        <f t="shared" ca="1" si="3"/>
        <v>-99</v>
      </c>
      <c r="W40">
        <f t="shared" ca="1" si="3"/>
        <v>-99</v>
      </c>
      <c r="X40">
        <v>-99</v>
      </c>
      <c r="Y40">
        <v>-99</v>
      </c>
      <c r="Z40">
        <f t="shared" ca="1" si="1"/>
        <v>-99</v>
      </c>
    </row>
    <row r="41" spans="1:26" x14ac:dyDescent="0.3">
      <c r="A41" t="s">
        <v>136</v>
      </c>
      <c r="B41" s="2" t="s">
        <v>282</v>
      </c>
      <c r="C41" s="2" t="s">
        <v>137</v>
      </c>
      <c r="D41" s="2">
        <v>5512508</v>
      </c>
      <c r="E41">
        <v>4.880613499386361</v>
      </c>
      <c r="F41">
        <v>3.3612532566396425</v>
      </c>
      <c r="G41">
        <v>0</v>
      </c>
      <c r="H41">
        <v>0</v>
      </c>
      <c r="I41" t="b">
        <v>0</v>
      </c>
      <c r="J41" t="s">
        <v>385</v>
      </c>
      <c r="K41" t="e">
        <v>#N/A</v>
      </c>
      <c r="L41" t="s">
        <v>271</v>
      </c>
      <c r="N41" s="2">
        <v>5512508</v>
      </c>
      <c r="O41">
        <f t="shared" ca="1" si="3"/>
        <v>-99</v>
      </c>
      <c r="P41">
        <f t="shared" ca="1" si="3"/>
        <v>-99</v>
      </c>
      <c r="Q41">
        <f t="shared" ca="1" si="3"/>
        <v>1</v>
      </c>
      <c r="R41">
        <f t="shared" ca="1" si="3"/>
        <v>-99</v>
      </c>
      <c r="S41">
        <f t="shared" ca="1" si="3"/>
        <v>-99</v>
      </c>
      <c r="T41">
        <f t="shared" ca="1" si="3"/>
        <v>-99</v>
      </c>
      <c r="U41">
        <f t="shared" ca="1" si="3"/>
        <v>-99</v>
      </c>
      <c r="V41">
        <f t="shared" ca="1" si="3"/>
        <v>-99</v>
      </c>
      <c r="W41">
        <f t="shared" ca="1" si="3"/>
        <v>-99</v>
      </c>
      <c r="X41">
        <v>-99</v>
      </c>
      <c r="Y41">
        <v>-99</v>
      </c>
      <c r="Z41">
        <f t="shared" ca="1" si="1"/>
        <v>-99</v>
      </c>
    </row>
    <row r="42" spans="1:26" x14ac:dyDescent="0.3">
      <c r="A42" t="s">
        <v>136</v>
      </c>
      <c r="B42" s="2" t="s">
        <v>284</v>
      </c>
      <c r="C42" s="2" t="s">
        <v>137</v>
      </c>
      <c r="D42" s="2">
        <v>5512509</v>
      </c>
      <c r="E42">
        <v>4.880613499386361</v>
      </c>
      <c r="F42">
        <v>3.3612532566396425</v>
      </c>
      <c r="G42">
        <v>0</v>
      </c>
      <c r="H42">
        <v>0</v>
      </c>
      <c r="I42" t="b">
        <v>0</v>
      </c>
      <c r="J42" t="s">
        <v>385</v>
      </c>
      <c r="K42" t="e">
        <v>#N/A</v>
      </c>
      <c r="L42" t="s">
        <v>271</v>
      </c>
      <c r="N42" s="2">
        <v>5512509</v>
      </c>
      <c r="O42">
        <f t="shared" ca="1" si="3"/>
        <v>-99</v>
      </c>
      <c r="P42">
        <f t="shared" ca="1" si="3"/>
        <v>-99</v>
      </c>
      <c r="Q42">
        <f t="shared" ca="1" si="3"/>
        <v>1</v>
      </c>
      <c r="R42">
        <f t="shared" ca="1" si="3"/>
        <v>-99</v>
      </c>
      <c r="S42">
        <f t="shared" ca="1" si="3"/>
        <v>-99</v>
      </c>
      <c r="T42">
        <f t="shared" ca="1" si="3"/>
        <v>-99</v>
      </c>
      <c r="U42">
        <f t="shared" ca="1" si="3"/>
        <v>-99</v>
      </c>
      <c r="V42">
        <f t="shared" ca="1" si="3"/>
        <v>-99</v>
      </c>
      <c r="W42">
        <f t="shared" ca="1" si="3"/>
        <v>-99</v>
      </c>
      <c r="X42">
        <v>-99</v>
      </c>
      <c r="Y42">
        <v>-99</v>
      </c>
      <c r="Z42">
        <f t="shared" ca="1" si="1"/>
        <v>-99</v>
      </c>
    </row>
    <row r="43" spans="1:26" x14ac:dyDescent="0.3">
      <c r="A43" t="s">
        <v>136</v>
      </c>
      <c r="B43" s="2" t="s">
        <v>287</v>
      </c>
      <c r="C43" s="2" t="s">
        <v>137</v>
      </c>
      <c r="D43" s="2">
        <v>5512810</v>
      </c>
      <c r="E43">
        <v>4.880613499386361</v>
      </c>
      <c r="F43">
        <v>3.3612532566396425</v>
      </c>
      <c r="G43">
        <v>0</v>
      </c>
      <c r="H43">
        <v>0</v>
      </c>
      <c r="I43" t="b">
        <v>0</v>
      </c>
      <c r="J43" t="s">
        <v>385</v>
      </c>
      <c r="K43" t="e">
        <v>#N/A</v>
      </c>
      <c r="L43" t="s">
        <v>271</v>
      </c>
      <c r="N43" s="2">
        <v>5512810</v>
      </c>
      <c r="O43">
        <f t="shared" ca="1" si="3"/>
        <v>-99</v>
      </c>
      <c r="P43">
        <f t="shared" ca="1" si="3"/>
        <v>-99</v>
      </c>
      <c r="Q43">
        <f t="shared" ca="1" si="3"/>
        <v>1</v>
      </c>
      <c r="R43">
        <f t="shared" ca="1" si="3"/>
        <v>-99</v>
      </c>
      <c r="S43">
        <f t="shared" ca="1" si="3"/>
        <v>-99</v>
      </c>
      <c r="T43">
        <f t="shared" ca="1" si="3"/>
        <v>-99</v>
      </c>
      <c r="U43">
        <f t="shared" ca="1" si="3"/>
        <v>-99</v>
      </c>
      <c r="V43">
        <f t="shared" ca="1" si="3"/>
        <v>-99</v>
      </c>
      <c r="W43">
        <f t="shared" ca="1" si="3"/>
        <v>-99</v>
      </c>
      <c r="X43">
        <v>-99</v>
      </c>
      <c r="Y43">
        <v>-99</v>
      </c>
      <c r="Z43">
        <f t="shared" ca="1" si="1"/>
        <v>-99</v>
      </c>
    </row>
    <row r="44" spans="1:26" x14ac:dyDescent="0.3">
      <c r="A44" t="s">
        <v>136</v>
      </c>
      <c r="B44" s="2" t="s">
        <v>290</v>
      </c>
      <c r="C44" s="2" t="s">
        <v>137</v>
      </c>
      <c r="D44" s="2">
        <v>5514079</v>
      </c>
      <c r="E44">
        <v>4.880613499386361</v>
      </c>
      <c r="F44">
        <v>3.3612532566396425</v>
      </c>
      <c r="G44">
        <v>0</v>
      </c>
      <c r="H44">
        <v>0</v>
      </c>
      <c r="I44" t="b">
        <v>0</v>
      </c>
      <c r="J44" t="s">
        <v>385</v>
      </c>
      <c r="K44" t="e">
        <v>#N/A</v>
      </c>
      <c r="L44" t="s">
        <v>271</v>
      </c>
      <c r="N44" s="2">
        <v>5514079</v>
      </c>
      <c r="O44">
        <f t="shared" ca="1" si="3"/>
        <v>-99</v>
      </c>
      <c r="P44">
        <f t="shared" ca="1" si="3"/>
        <v>-99</v>
      </c>
      <c r="Q44">
        <f t="shared" ca="1" si="3"/>
        <v>1</v>
      </c>
      <c r="R44">
        <f t="shared" ca="1" si="3"/>
        <v>-99</v>
      </c>
      <c r="S44">
        <f t="shared" ca="1" si="3"/>
        <v>-99</v>
      </c>
      <c r="T44">
        <f t="shared" ca="1" si="3"/>
        <v>-99</v>
      </c>
      <c r="U44">
        <f t="shared" ca="1" si="3"/>
        <v>-99</v>
      </c>
      <c r="V44">
        <f t="shared" ca="1" si="3"/>
        <v>-99</v>
      </c>
      <c r="W44">
        <f t="shared" ca="1" si="3"/>
        <v>-99</v>
      </c>
      <c r="X44">
        <v>-99</v>
      </c>
      <c r="Y44">
        <v>-99</v>
      </c>
      <c r="Z44">
        <f t="shared" ca="1" si="1"/>
        <v>-99</v>
      </c>
    </row>
    <row r="45" spans="1:26" x14ac:dyDescent="0.3">
      <c r="A45" t="s">
        <v>136</v>
      </c>
      <c r="B45" s="2" t="s">
        <v>292</v>
      </c>
      <c r="C45" s="2" t="s">
        <v>137</v>
      </c>
      <c r="D45" s="2">
        <v>5514199</v>
      </c>
      <c r="E45">
        <v>4.880613499386361</v>
      </c>
      <c r="F45">
        <v>3.3612532566396425</v>
      </c>
      <c r="G45">
        <v>0</v>
      </c>
      <c r="H45">
        <v>0</v>
      </c>
      <c r="I45" t="b">
        <v>0</v>
      </c>
      <c r="J45" t="s">
        <v>385</v>
      </c>
      <c r="K45" t="e">
        <v>#N/A</v>
      </c>
      <c r="L45" t="s">
        <v>271</v>
      </c>
      <c r="N45" s="2">
        <v>5514199</v>
      </c>
      <c r="O45">
        <f t="shared" ca="1" si="3"/>
        <v>-99</v>
      </c>
      <c r="P45">
        <f t="shared" ca="1" si="3"/>
        <v>-99</v>
      </c>
      <c r="Q45">
        <f t="shared" ca="1" si="3"/>
        <v>1</v>
      </c>
      <c r="R45">
        <f t="shared" ca="1" si="3"/>
        <v>-99</v>
      </c>
      <c r="S45">
        <f t="shared" ca="1" si="3"/>
        <v>-99</v>
      </c>
      <c r="T45">
        <f t="shared" ca="1" si="3"/>
        <v>-99</v>
      </c>
      <c r="U45">
        <f t="shared" ca="1" si="3"/>
        <v>-99</v>
      </c>
      <c r="V45">
        <f t="shared" ca="1" si="3"/>
        <v>-99</v>
      </c>
      <c r="W45">
        <f t="shared" ca="1" si="3"/>
        <v>-99</v>
      </c>
      <c r="X45">
        <v>-99</v>
      </c>
      <c r="Y45">
        <v>-99</v>
      </c>
      <c r="Z45">
        <f t="shared" ca="1" si="1"/>
        <v>-99</v>
      </c>
    </row>
    <row r="46" spans="1:26" x14ac:dyDescent="0.3">
      <c r="A46" t="s">
        <v>136</v>
      </c>
      <c r="B46" s="2" t="s">
        <v>295</v>
      </c>
      <c r="C46" s="2" t="s">
        <v>137</v>
      </c>
      <c r="D46" s="2">
        <v>5514199</v>
      </c>
      <c r="E46">
        <v>4.880613499386361</v>
      </c>
      <c r="F46">
        <v>3.3612532566396425</v>
      </c>
      <c r="G46">
        <v>0</v>
      </c>
      <c r="H46">
        <v>0</v>
      </c>
      <c r="I46" t="b">
        <v>0</v>
      </c>
      <c r="J46" t="s">
        <v>385</v>
      </c>
      <c r="K46" t="e">
        <v>#N/A</v>
      </c>
      <c r="L46" t="s">
        <v>271</v>
      </c>
      <c r="N46" s="2">
        <v>5514199</v>
      </c>
      <c r="O46">
        <f t="shared" ca="1" si="3"/>
        <v>-99</v>
      </c>
      <c r="P46">
        <f t="shared" ca="1" si="3"/>
        <v>-99</v>
      </c>
      <c r="Q46">
        <f t="shared" ca="1" si="3"/>
        <v>1</v>
      </c>
      <c r="R46">
        <f t="shared" ca="1" si="3"/>
        <v>-99</v>
      </c>
      <c r="S46">
        <f t="shared" ca="1" si="3"/>
        <v>-99</v>
      </c>
      <c r="T46">
        <f t="shared" ca="1" si="3"/>
        <v>-99</v>
      </c>
      <c r="U46">
        <f t="shared" ca="1" si="3"/>
        <v>-99</v>
      </c>
      <c r="V46">
        <f t="shared" ca="1" si="3"/>
        <v>-99</v>
      </c>
      <c r="W46">
        <f t="shared" ca="1" si="3"/>
        <v>-99</v>
      </c>
      <c r="X46">
        <v>-99</v>
      </c>
      <c r="Y46">
        <v>-99</v>
      </c>
      <c r="Z46">
        <f t="shared" ca="1" si="1"/>
        <v>-99</v>
      </c>
    </row>
    <row r="47" spans="1:26" x14ac:dyDescent="0.3">
      <c r="A47" t="s">
        <v>136</v>
      </c>
      <c r="B47" s="2" t="s">
        <v>298</v>
      </c>
      <c r="C47" s="2" t="s">
        <v>137</v>
      </c>
      <c r="D47" s="2">
        <v>5514204</v>
      </c>
      <c r="E47">
        <v>4.880613499386361</v>
      </c>
      <c r="F47">
        <v>3.3612532566396425</v>
      </c>
      <c r="G47">
        <v>0</v>
      </c>
      <c r="H47">
        <v>0</v>
      </c>
      <c r="I47" t="b">
        <v>0</v>
      </c>
      <c r="J47" t="s">
        <v>385</v>
      </c>
      <c r="K47" t="e">
        <v>#N/A</v>
      </c>
      <c r="L47" t="s">
        <v>271</v>
      </c>
      <c r="N47" s="2">
        <v>5514204</v>
      </c>
      <c r="O47">
        <f t="shared" ca="1" si="3"/>
        <v>-99</v>
      </c>
      <c r="P47">
        <f t="shared" ca="1" si="3"/>
        <v>-99</v>
      </c>
      <c r="Q47">
        <f t="shared" ca="1" si="3"/>
        <v>1</v>
      </c>
      <c r="R47">
        <f t="shared" ca="1" si="3"/>
        <v>-99</v>
      </c>
      <c r="S47">
        <f t="shared" ca="1" si="3"/>
        <v>-99</v>
      </c>
      <c r="T47">
        <f t="shared" ca="1" si="3"/>
        <v>-99</v>
      </c>
      <c r="U47">
        <f t="shared" ca="1" si="3"/>
        <v>-99</v>
      </c>
      <c r="V47">
        <f t="shared" ca="1" si="3"/>
        <v>-99</v>
      </c>
      <c r="W47">
        <f t="shared" ca="1" si="3"/>
        <v>-99</v>
      </c>
      <c r="X47">
        <v>-99</v>
      </c>
      <c r="Y47">
        <v>-99</v>
      </c>
      <c r="Z47">
        <f t="shared" ca="1" si="1"/>
        <v>-99</v>
      </c>
    </row>
    <row r="48" spans="1:26" x14ac:dyDescent="0.3">
      <c r="A48" t="s">
        <v>136</v>
      </c>
      <c r="B48" s="2" t="s">
        <v>301</v>
      </c>
      <c r="C48" s="2" t="s">
        <v>137</v>
      </c>
      <c r="D48" s="2">
        <v>5514254</v>
      </c>
      <c r="E48">
        <v>4.880613499386361</v>
      </c>
      <c r="F48">
        <v>3.3612532566396425</v>
      </c>
      <c r="G48">
        <v>0</v>
      </c>
      <c r="H48">
        <v>0</v>
      </c>
      <c r="I48" t="b">
        <v>0</v>
      </c>
      <c r="J48" t="s">
        <v>385</v>
      </c>
      <c r="K48" t="e">
        <v>#N/A</v>
      </c>
      <c r="L48" t="s">
        <v>271</v>
      </c>
      <c r="N48" s="2">
        <v>5514254</v>
      </c>
      <c r="O48">
        <f t="shared" ca="1" si="3"/>
        <v>-99</v>
      </c>
      <c r="P48">
        <f t="shared" ca="1" si="3"/>
        <v>-99</v>
      </c>
      <c r="Q48">
        <f t="shared" ca="1" si="3"/>
        <v>1</v>
      </c>
      <c r="R48">
        <f t="shared" ca="1" si="3"/>
        <v>-99</v>
      </c>
      <c r="S48">
        <f t="shared" ca="1" si="3"/>
        <v>-99</v>
      </c>
      <c r="T48">
        <f t="shared" ca="1" si="3"/>
        <v>-99</v>
      </c>
      <c r="U48">
        <f t="shared" ca="1" si="3"/>
        <v>-99</v>
      </c>
      <c r="V48">
        <f t="shared" ca="1" si="3"/>
        <v>-99</v>
      </c>
      <c r="W48">
        <f t="shared" ca="1" si="3"/>
        <v>-99</v>
      </c>
      <c r="X48">
        <v>-99</v>
      </c>
      <c r="Y48">
        <v>-99</v>
      </c>
      <c r="Z48">
        <f t="shared" ca="1" si="1"/>
        <v>-99</v>
      </c>
    </row>
    <row r="49" spans="1:26" x14ac:dyDescent="0.3">
      <c r="A49" t="s">
        <v>136</v>
      </c>
      <c r="B49" s="2" t="s">
        <v>304</v>
      </c>
      <c r="C49" s="2" t="s">
        <v>137</v>
      </c>
      <c r="D49" s="2">
        <v>5514777</v>
      </c>
      <c r="E49">
        <v>4.880613499386361</v>
      </c>
      <c r="F49">
        <v>3.3612532566396425</v>
      </c>
      <c r="G49">
        <v>0</v>
      </c>
      <c r="H49">
        <v>0</v>
      </c>
      <c r="I49" t="b">
        <v>0</v>
      </c>
      <c r="J49" t="s">
        <v>385</v>
      </c>
      <c r="K49" t="e">
        <v>#N/A</v>
      </c>
      <c r="L49" t="s">
        <v>271</v>
      </c>
      <c r="N49" s="2">
        <v>5514777</v>
      </c>
      <c r="O49">
        <f t="shared" ca="1" si="3"/>
        <v>-99</v>
      </c>
      <c r="P49">
        <f t="shared" ca="1" si="3"/>
        <v>-99</v>
      </c>
      <c r="Q49">
        <f t="shared" ca="1" si="3"/>
        <v>1</v>
      </c>
      <c r="R49">
        <f t="shared" ca="1" si="3"/>
        <v>-99</v>
      </c>
      <c r="S49">
        <f t="shared" ca="1" si="3"/>
        <v>-99</v>
      </c>
      <c r="T49">
        <f t="shared" ca="1" si="3"/>
        <v>-99</v>
      </c>
      <c r="U49">
        <f t="shared" ca="1" si="3"/>
        <v>-99</v>
      </c>
      <c r="V49">
        <f t="shared" ca="1" si="3"/>
        <v>-99</v>
      </c>
      <c r="W49">
        <f t="shared" ca="1" si="3"/>
        <v>-99</v>
      </c>
      <c r="X49">
        <v>-99</v>
      </c>
      <c r="Y49">
        <v>-99</v>
      </c>
      <c r="Z49">
        <f t="shared" ca="1" si="1"/>
        <v>-99</v>
      </c>
    </row>
    <row r="50" spans="1:26" x14ac:dyDescent="0.3">
      <c r="A50" t="s">
        <v>136</v>
      </c>
      <c r="B50" s="2" t="s">
        <v>307</v>
      </c>
      <c r="C50" s="2" t="s">
        <v>137</v>
      </c>
      <c r="D50" s="2">
        <v>5514821</v>
      </c>
      <c r="E50">
        <v>4.880613499386361</v>
      </c>
      <c r="F50">
        <v>3.3612532566396425</v>
      </c>
      <c r="G50">
        <v>0</v>
      </c>
      <c r="H50">
        <v>0</v>
      </c>
      <c r="I50" t="b">
        <v>0</v>
      </c>
      <c r="J50" t="s">
        <v>385</v>
      </c>
      <c r="K50" t="e">
        <v>#N/A</v>
      </c>
      <c r="L50" t="s">
        <v>271</v>
      </c>
      <c r="N50" s="2">
        <v>5514821</v>
      </c>
      <c r="O50">
        <f t="shared" ca="1" si="3"/>
        <v>-99</v>
      </c>
      <c r="P50">
        <f t="shared" ca="1" si="3"/>
        <v>-99</v>
      </c>
      <c r="Q50">
        <f t="shared" ca="1" si="3"/>
        <v>1</v>
      </c>
      <c r="R50">
        <f t="shared" ca="1" si="3"/>
        <v>-99</v>
      </c>
      <c r="S50">
        <f t="shared" ca="1" si="3"/>
        <v>-99</v>
      </c>
      <c r="T50">
        <f t="shared" ca="1" si="3"/>
        <v>-99</v>
      </c>
      <c r="U50">
        <f t="shared" ca="1" si="3"/>
        <v>-99</v>
      </c>
      <c r="V50">
        <f t="shared" ca="1" si="3"/>
        <v>-99</v>
      </c>
      <c r="W50">
        <f t="shared" ca="1" si="3"/>
        <v>-99</v>
      </c>
      <c r="X50">
        <v>-99</v>
      </c>
      <c r="Y50">
        <v>-99</v>
      </c>
      <c r="Z50">
        <f t="shared" ca="1" si="1"/>
        <v>-99</v>
      </c>
    </row>
    <row r="51" spans="1:26" x14ac:dyDescent="0.3">
      <c r="A51" t="s">
        <v>45</v>
      </c>
      <c r="B51" s="2" t="s">
        <v>310</v>
      </c>
      <c r="C51" s="2" t="s">
        <v>48</v>
      </c>
      <c r="D51" s="2">
        <v>5559053</v>
      </c>
      <c r="E51">
        <v>4.4538715261424437</v>
      </c>
      <c r="F51">
        <v>5.8197915876498865</v>
      </c>
      <c r="G51">
        <v>0</v>
      </c>
      <c r="H51">
        <v>0</v>
      </c>
      <c r="I51" t="b">
        <v>1</v>
      </c>
      <c r="J51" t="s">
        <v>383</v>
      </c>
      <c r="K51" t="e">
        <v>#N/A</v>
      </c>
      <c r="L51" t="s">
        <v>271</v>
      </c>
      <c r="N51" s="2">
        <v>5559053</v>
      </c>
      <c r="O51">
        <f t="shared" ca="1" si="3"/>
        <v>1</v>
      </c>
      <c r="P51">
        <f t="shared" ca="1" si="3"/>
        <v>-99</v>
      </c>
      <c r="Q51">
        <f t="shared" ca="1" si="3"/>
        <v>-99</v>
      </c>
      <c r="R51">
        <f t="shared" ca="1" si="3"/>
        <v>-99</v>
      </c>
      <c r="S51">
        <f t="shared" ca="1" si="3"/>
        <v>-99</v>
      </c>
      <c r="T51">
        <f t="shared" ca="1" si="3"/>
        <v>-99</v>
      </c>
      <c r="U51">
        <f t="shared" ca="1" si="3"/>
        <v>-99</v>
      </c>
      <c r="V51">
        <f t="shared" ca="1" si="3"/>
        <v>-99</v>
      </c>
      <c r="W51">
        <f t="shared" ca="1" si="3"/>
        <v>-99</v>
      </c>
      <c r="X51">
        <v>-99</v>
      </c>
      <c r="Y51">
        <v>-99</v>
      </c>
      <c r="Z51">
        <f t="shared" ca="1" si="1"/>
        <v>0.75</v>
      </c>
    </row>
    <row r="52" spans="1:26" x14ac:dyDescent="0.3">
      <c r="A52" t="s">
        <v>220</v>
      </c>
      <c r="B52" s="2" t="s">
        <v>319</v>
      </c>
      <c r="C52" s="2" t="s">
        <v>221</v>
      </c>
      <c r="D52" s="2">
        <v>5539401</v>
      </c>
      <c r="E52">
        <v>4.7004330312340805</v>
      </c>
      <c r="F52">
        <v>3.3576841401429913</v>
      </c>
      <c r="G52">
        <v>0</v>
      </c>
      <c r="H52">
        <v>0</v>
      </c>
      <c r="I52" t="b">
        <v>0</v>
      </c>
      <c r="J52" t="s">
        <v>389</v>
      </c>
      <c r="K52" t="e">
        <v>#N/A</v>
      </c>
      <c r="L52" t="s">
        <v>271</v>
      </c>
      <c r="N52" s="2">
        <v>5539401</v>
      </c>
      <c r="O52">
        <f t="shared" ca="1" si="3"/>
        <v>-99</v>
      </c>
      <c r="P52">
        <f t="shared" ca="1" si="3"/>
        <v>-99</v>
      </c>
      <c r="Q52">
        <f t="shared" ca="1" si="3"/>
        <v>-99</v>
      </c>
      <c r="R52">
        <f t="shared" ca="1" si="3"/>
        <v>-99</v>
      </c>
      <c r="S52">
        <f t="shared" ca="1" si="3"/>
        <v>-99</v>
      </c>
      <c r="T52">
        <f t="shared" ca="1" si="3"/>
        <v>-99</v>
      </c>
      <c r="U52">
        <f t="shared" ca="1" si="3"/>
        <v>1</v>
      </c>
      <c r="V52">
        <f t="shared" ca="1" si="3"/>
        <v>-99</v>
      </c>
      <c r="W52">
        <f t="shared" ca="1" si="3"/>
        <v>-99</v>
      </c>
      <c r="X52">
        <v>-99</v>
      </c>
      <c r="Y52">
        <v>-99</v>
      </c>
      <c r="Z52">
        <f t="shared" ca="1" si="1"/>
        <v>-99</v>
      </c>
    </row>
    <row r="53" spans="1:26" x14ac:dyDescent="0.3">
      <c r="A53" t="s">
        <v>220</v>
      </c>
      <c r="B53" s="2" t="s">
        <v>322</v>
      </c>
      <c r="C53" s="2" t="s">
        <v>221</v>
      </c>
      <c r="D53" s="2">
        <v>5547261</v>
      </c>
      <c r="E53">
        <v>4.7004330312340805</v>
      </c>
      <c r="F53">
        <v>3.3576841401429913</v>
      </c>
      <c r="G53">
        <v>0</v>
      </c>
      <c r="H53">
        <v>0</v>
      </c>
      <c r="I53" t="b">
        <v>0</v>
      </c>
      <c r="J53" t="s">
        <v>389</v>
      </c>
      <c r="K53" t="e">
        <v>#N/A</v>
      </c>
      <c r="L53" t="s">
        <v>271</v>
      </c>
      <c r="N53" s="2">
        <v>5547261</v>
      </c>
      <c r="O53">
        <f t="shared" ca="1" si="3"/>
        <v>-99</v>
      </c>
      <c r="P53">
        <f t="shared" ca="1" si="3"/>
        <v>-99</v>
      </c>
      <c r="Q53">
        <f t="shared" ca="1" si="3"/>
        <v>-99</v>
      </c>
      <c r="R53">
        <f t="shared" ca="1" si="3"/>
        <v>-99</v>
      </c>
      <c r="S53">
        <f t="shared" ca="1" si="3"/>
        <v>-99</v>
      </c>
      <c r="T53">
        <f t="shared" ca="1" si="3"/>
        <v>-99</v>
      </c>
      <c r="U53">
        <f t="shared" ca="1" si="3"/>
        <v>1</v>
      </c>
      <c r="V53">
        <f t="shared" ca="1" si="3"/>
        <v>-99</v>
      </c>
      <c r="W53">
        <f t="shared" ca="1" si="3"/>
        <v>-99</v>
      </c>
      <c r="X53">
        <v>-99</v>
      </c>
      <c r="Y53">
        <v>-99</v>
      </c>
      <c r="Z53">
        <f t="shared" ca="1" si="1"/>
        <v>-99</v>
      </c>
    </row>
    <row r="54" spans="1:26" x14ac:dyDescent="0.3">
      <c r="A54" t="s">
        <v>235</v>
      </c>
      <c r="B54" s="2" t="s">
        <v>339</v>
      </c>
      <c r="C54" s="2" t="s">
        <v>236</v>
      </c>
      <c r="D54" s="2">
        <v>5524756</v>
      </c>
      <c r="E54">
        <v>5.3212782802661405</v>
      </c>
      <c r="F54">
        <v>3.9224564159387363</v>
      </c>
      <c r="G54">
        <v>0</v>
      </c>
      <c r="H54">
        <v>0</v>
      </c>
      <c r="I54" t="b">
        <v>0</v>
      </c>
      <c r="J54" t="s">
        <v>389</v>
      </c>
      <c r="K54" t="e">
        <v>#N/A</v>
      </c>
      <c r="L54" t="s">
        <v>271</v>
      </c>
      <c r="N54" s="2">
        <v>5524756</v>
      </c>
      <c r="O54">
        <f t="shared" ca="1" si="3"/>
        <v>-99</v>
      </c>
      <c r="P54">
        <f t="shared" ca="1" si="3"/>
        <v>-99</v>
      </c>
      <c r="Q54">
        <f t="shared" ca="1" si="3"/>
        <v>-99</v>
      </c>
      <c r="R54">
        <f t="shared" ca="1" si="3"/>
        <v>-99</v>
      </c>
      <c r="S54">
        <f t="shared" ca="1" si="3"/>
        <v>-99</v>
      </c>
      <c r="T54">
        <f t="shared" ca="1" si="3"/>
        <v>-99</v>
      </c>
      <c r="U54">
        <f t="shared" ca="1" si="3"/>
        <v>1</v>
      </c>
      <c r="V54">
        <f t="shared" ca="1" si="3"/>
        <v>-99</v>
      </c>
      <c r="W54">
        <f t="shared" ca="1" si="3"/>
        <v>-99</v>
      </c>
      <c r="X54">
        <v>-99</v>
      </c>
      <c r="Y54">
        <v>-99</v>
      </c>
      <c r="Z54">
        <f t="shared" ca="1" si="1"/>
        <v>-99</v>
      </c>
    </row>
    <row r="55" spans="1:26" x14ac:dyDescent="0.3">
      <c r="A55" t="s">
        <v>187</v>
      </c>
      <c r="B55" s="2" t="s">
        <v>342</v>
      </c>
      <c r="C55" s="2" t="s">
        <v>188</v>
      </c>
      <c r="D55" s="2">
        <v>5548472</v>
      </c>
      <c r="E55">
        <v>4.9458538944500541</v>
      </c>
      <c r="F55">
        <v>5.1847563988547867</v>
      </c>
      <c r="G55">
        <v>1</v>
      </c>
      <c r="H55">
        <v>1</v>
      </c>
      <c r="I55" t="b">
        <v>0</v>
      </c>
      <c r="J55" t="s">
        <v>389</v>
      </c>
      <c r="K55" t="e">
        <v>#N/A</v>
      </c>
      <c r="L55" t="s">
        <v>271</v>
      </c>
      <c r="N55" s="2">
        <v>5548472</v>
      </c>
      <c r="O55">
        <f t="shared" ca="1" si="3"/>
        <v>-99</v>
      </c>
      <c r="P55">
        <f t="shared" ca="1" si="3"/>
        <v>-99</v>
      </c>
      <c r="Q55">
        <f t="shared" ca="1" si="3"/>
        <v>-99</v>
      </c>
      <c r="R55">
        <f t="shared" ca="1" si="3"/>
        <v>-99</v>
      </c>
      <c r="S55">
        <f t="shared" ca="1" si="3"/>
        <v>-99</v>
      </c>
      <c r="T55">
        <f t="shared" ca="1" si="3"/>
        <v>-99</v>
      </c>
      <c r="U55">
        <f t="shared" ca="1" si="3"/>
        <v>1</v>
      </c>
      <c r="V55">
        <f t="shared" ca="1" si="3"/>
        <v>-99</v>
      </c>
      <c r="W55">
        <f t="shared" ca="1" si="3"/>
        <v>-99</v>
      </c>
      <c r="X55">
        <v>0.5</v>
      </c>
      <c r="Y55">
        <v>0.25</v>
      </c>
      <c r="Z55">
        <f t="shared" ca="1" si="1"/>
        <v>-99</v>
      </c>
    </row>
    <row r="56" spans="1:26" x14ac:dyDescent="0.3">
      <c r="A56" t="s">
        <v>32</v>
      </c>
      <c r="B56" s="2" t="s">
        <v>345</v>
      </c>
      <c r="C56" s="2" t="s">
        <v>33</v>
      </c>
      <c r="D56" s="2">
        <v>5527346</v>
      </c>
      <c r="E56">
        <v>4.5279970707311614</v>
      </c>
      <c r="F56">
        <v>3.2961258103399493</v>
      </c>
      <c r="G56">
        <v>1</v>
      </c>
      <c r="H56">
        <v>0</v>
      </c>
      <c r="I56" t="b">
        <v>0</v>
      </c>
      <c r="J56" t="s">
        <v>391</v>
      </c>
      <c r="K56" t="e">
        <v>#N/A</v>
      </c>
      <c r="L56" t="s">
        <v>271</v>
      </c>
      <c r="N56" s="2">
        <v>5527346</v>
      </c>
      <c r="O56">
        <f t="shared" ca="1" si="3"/>
        <v>-99</v>
      </c>
      <c r="P56">
        <f t="shared" ca="1" si="3"/>
        <v>-99</v>
      </c>
      <c r="Q56">
        <f t="shared" ca="1" si="3"/>
        <v>-99</v>
      </c>
      <c r="R56">
        <f t="shared" ca="1" si="3"/>
        <v>-99</v>
      </c>
      <c r="S56">
        <f t="shared" ca="1" si="3"/>
        <v>-99</v>
      </c>
      <c r="T56">
        <f t="shared" ca="1" si="3"/>
        <v>-99</v>
      </c>
      <c r="U56">
        <f t="shared" ca="1" si="3"/>
        <v>-99</v>
      </c>
      <c r="V56">
        <f t="shared" ca="1" si="3"/>
        <v>-99</v>
      </c>
      <c r="W56">
        <f t="shared" ca="1" si="3"/>
        <v>1</v>
      </c>
      <c r="X56">
        <v>0.5</v>
      </c>
      <c r="Y56">
        <v>-99</v>
      </c>
      <c r="Z56">
        <f t="shared" ca="1" si="1"/>
        <v>-99</v>
      </c>
    </row>
    <row r="57" spans="1:26" x14ac:dyDescent="0.3">
      <c r="A57" t="s">
        <v>269</v>
      </c>
      <c r="B57" s="2" t="s">
        <v>353</v>
      </c>
      <c r="C57" s="2" t="s">
        <v>270</v>
      </c>
      <c r="D57" s="2">
        <v>5516054</v>
      </c>
      <c r="E57">
        <v>3.8773571298059402</v>
      </c>
      <c r="F57">
        <v>7.5410878995086463</v>
      </c>
      <c r="G57">
        <v>0</v>
      </c>
      <c r="H57">
        <v>0</v>
      </c>
      <c r="I57" t="b">
        <v>1</v>
      </c>
      <c r="J57" t="s">
        <v>383</v>
      </c>
      <c r="K57" t="e">
        <v>#N/A</v>
      </c>
      <c r="L57" t="s">
        <v>271</v>
      </c>
      <c r="N57" s="2">
        <v>5516054</v>
      </c>
      <c r="O57">
        <f t="shared" ca="1" si="3"/>
        <v>1</v>
      </c>
      <c r="P57">
        <f t="shared" ca="1" si="3"/>
        <v>-99</v>
      </c>
      <c r="Q57">
        <f t="shared" ca="1" si="3"/>
        <v>-99</v>
      </c>
      <c r="R57">
        <f t="shared" ca="1" si="3"/>
        <v>-99</v>
      </c>
      <c r="S57">
        <f t="shared" ca="1" si="3"/>
        <v>-99</v>
      </c>
      <c r="T57">
        <f t="shared" ca="1" si="3"/>
        <v>-99</v>
      </c>
      <c r="U57">
        <f t="shared" ca="1" si="3"/>
        <v>-99</v>
      </c>
      <c r="V57">
        <f t="shared" ca="1" si="3"/>
        <v>-99</v>
      </c>
      <c r="W57">
        <f t="shared" ca="1" si="3"/>
        <v>-99</v>
      </c>
      <c r="X57">
        <v>-99</v>
      </c>
      <c r="Y57">
        <v>-99</v>
      </c>
      <c r="Z57">
        <f t="shared" ca="1" si="1"/>
        <v>0.75</v>
      </c>
    </row>
    <row r="58" spans="1:26" x14ac:dyDescent="0.3">
      <c r="A58" t="s">
        <v>22</v>
      </c>
      <c r="B58" s="2" t="s">
        <v>19</v>
      </c>
      <c r="C58" s="2" t="s">
        <v>26</v>
      </c>
      <c r="D58" s="2">
        <v>5449709</v>
      </c>
      <c r="E58">
        <v>4.6645165840154235</v>
      </c>
      <c r="F58">
        <v>1.476121819362106</v>
      </c>
      <c r="G58">
        <v>0</v>
      </c>
      <c r="H58">
        <v>0</v>
      </c>
      <c r="I58" t="b">
        <v>0</v>
      </c>
      <c r="J58" t="s">
        <v>389</v>
      </c>
      <c r="K58" t="s">
        <v>25</v>
      </c>
      <c r="L58" t="s">
        <v>358</v>
      </c>
      <c r="N58" s="2">
        <v>5449709</v>
      </c>
      <c r="O58">
        <f t="shared" ca="1" si="3"/>
        <v>-99</v>
      </c>
      <c r="P58">
        <f t="shared" ca="1" si="3"/>
        <v>-99</v>
      </c>
      <c r="Q58">
        <f t="shared" ca="1" si="3"/>
        <v>-99</v>
      </c>
      <c r="R58">
        <f t="shared" ca="1" si="3"/>
        <v>-99</v>
      </c>
      <c r="S58">
        <f t="shared" ca="1" si="3"/>
        <v>-99</v>
      </c>
      <c r="T58">
        <f t="shared" ca="1" si="3"/>
        <v>-99</v>
      </c>
      <c r="U58">
        <f t="shared" ca="1" si="3"/>
        <v>1</v>
      </c>
      <c r="V58">
        <f t="shared" ca="1" si="3"/>
        <v>-99</v>
      </c>
      <c r="W58">
        <f t="shared" ca="1" si="3"/>
        <v>-99</v>
      </c>
      <c r="X58">
        <v>-99</v>
      </c>
      <c r="Y58">
        <v>-99</v>
      </c>
      <c r="Z58">
        <f t="shared" ca="1" si="1"/>
        <v>-99</v>
      </c>
    </row>
    <row r="59" spans="1:26" x14ac:dyDescent="0.3">
      <c r="A59" t="s">
        <v>32</v>
      </c>
      <c r="B59" s="2" t="s">
        <v>83</v>
      </c>
      <c r="C59" s="2" t="s">
        <v>33</v>
      </c>
      <c r="D59" s="2">
        <v>5429410</v>
      </c>
      <c r="E59">
        <v>4.5279970707311614</v>
      </c>
      <c r="F59">
        <v>3.2961258103399493</v>
      </c>
      <c r="G59">
        <v>1</v>
      </c>
      <c r="H59">
        <v>0</v>
      </c>
      <c r="I59" t="b">
        <v>0</v>
      </c>
      <c r="J59" t="s">
        <v>391</v>
      </c>
      <c r="K59" t="s">
        <v>80</v>
      </c>
      <c r="L59" t="s">
        <v>358</v>
      </c>
      <c r="N59" s="2">
        <v>5429410</v>
      </c>
      <c r="O59">
        <f t="shared" ca="1" si="3"/>
        <v>-99</v>
      </c>
      <c r="P59">
        <f t="shared" ca="1" si="3"/>
        <v>-99</v>
      </c>
      <c r="Q59">
        <f t="shared" ca="1" si="3"/>
        <v>-99</v>
      </c>
      <c r="R59">
        <f t="shared" ca="1" si="3"/>
        <v>-99</v>
      </c>
      <c r="S59">
        <f t="shared" ca="1" si="3"/>
        <v>-99</v>
      </c>
      <c r="T59">
        <f t="shared" ca="1" si="3"/>
        <v>-99</v>
      </c>
      <c r="U59">
        <f t="shared" ca="1" si="3"/>
        <v>-99</v>
      </c>
      <c r="V59">
        <f t="shared" ca="1" si="3"/>
        <v>-99</v>
      </c>
      <c r="W59">
        <f t="shared" ca="1" si="3"/>
        <v>1</v>
      </c>
      <c r="X59">
        <v>0.5</v>
      </c>
      <c r="Y59">
        <v>-99</v>
      </c>
      <c r="Z59">
        <f t="shared" ca="1" si="1"/>
        <v>-99</v>
      </c>
    </row>
    <row r="60" spans="1:26" x14ac:dyDescent="0.3">
      <c r="A60" t="s">
        <v>32</v>
      </c>
      <c r="B60" s="2" t="s">
        <v>29</v>
      </c>
      <c r="C60" s="2" t="s">
        <v>33</v>
      </c>
      <c r="D60" s="2">
        <v>5434753</v>
      </c>
      <c r="E60">
        <v>4.5279970707311614</v>
      </c>
      <c r="F60">
        <v>3.2961258103399493</v>
      </c>
      <c r="G60">
        <v>1</v>
      </c>
      <c r="H60">
        <v>0</v>
      </c>
      <c r="I60" t="b">
        <v>0</v>
      </c>
      <c r="J60" t="s">
        <v>391</v>
      </c>
      <c r="K60" t="s">
        <v>25</v>
      </c>
      <c r="L60" t="s">
        <v>358</v>
      </c>
      <c r="N60" s="2">
        <v>5434753</v>
      </c>
      <c r="O60">
        <f t="shared" ca="1" si="3"/>
        <v>-99</v>
      </c>
      <c r="P60">
        <f t="shared" ca="1" si="3"/>
        <v>-99</v>
      </c>
      <c r="Q60">
        <f t="shared" ca="1" si="3"/>
        <v>-99</v>
      </c>
      <c r="R60">
        <f t="shared" ca="1" si="3"/>
        <v>-99</v>
      </c>
      <c r="S60">
        <f t="shared" ca="1" si="3"/>
        <v>-99</v>
      </c>
      <c r="T60">
        <f t="shared" ca="1" si="3"/>
        <v>-99</v>
      </c>
      <c r="U60">
        <f t="shared" ca="1" si="3"/>
        <v>-99</v>
      </c>
      <c r="V60">
        <f t="shared" ca="1" si="3"/>
        <v>-99</v>
      </c>
      <c r="W60">
        <f t="shared" ca="1" si="3"/>
        <v>1</v>
      </c>
      <c r="X60">
        <v>0.5</v>
      </c>
      <c r="Y60">
        <v>-99</v>
      </c>
      <c r="Z60">
        <f t="shared" ca="1" si="1"/>
        <v>-99</v>
      </c>
    </row>
    <row r="61" spans="1:26" x14ac:dyDescent="0.3">
      <c r="A61" t="s">
        <v>39</v>
      </c>
      <c r="B61" s="2" t="s">
        <v>91</v>
      </c>
      <c r="C61" s="2" t="s">
        <v>40</v>
      </c>
      <c r="D61" s="2">
        <v>5426045</v>
      </c>
      <c r="E61">
        <v>6.9118104435439331</v>
      </c>
      <c r="F61">
        <v>1.5813760815580826</v>
      </c>
      <c r="G61">
        <v>1</v>
      </c>
      <c r="H61">
        <v>0</v>
      </c>
      <c r="I61" t="b">
        <v>0</v>
      </c>
      <c r="J61" t="s">
        <v>386</v>
      </c>
      <c r="K61" t="s">
        <v>80</v>
      </c>
      <c r="L61" t="s">
        <v>358</v>
      </c>
      <c r="N61" s="2">
        <v>5426045</v>
      </c>
      <c r="O61">
        <f t="shared" ca="1" si="3"/>
        <v>-99</v>
      </c>
      <c r="P61">
        <f t="shared" ca="1" si="3"/>
        <v>-99</v>
      </c>
      <c r="Q61">
        <f t="shared" ca="1" si="3"/>
        <v>-99</v>
      </c>
      <c r="R61">
        <f t="shared" ca="1" si="3"/>
        <v>1</v>
      </c>
      <c r="S61">
        <f t="shared" ca="1" si="3"/>
        <v>-99</v>
      </c>
      <c r="T61">
        <f t="shared" ca="1" si="3"/>
        <v>-99</v>
      </c>
      <c r="U61">
        <f t="shared" ca="1" si="3"/>
        <v>-99</v>
      </c>
      <c r="V61">
        <f t="shared" ca="1" si="3"/>
        <v>-99</v>
      </c>
      <c r="W61">
        <f t="shared" ca="1" si="3"/>
        <v>-99</v>
      </c>
      <c r="X61">
        <v>0.5</v>
      </c>
      <c r="Y61">
        <v>-99</v>
      </c>
      <c r="Z61">
        <f t="shared" ca="1" si="1"/>
        <v>-99</v>
      </c>
    </row>
    <row r="62" spans="1:26" x14ac:dyDescent="0.3">
      <c r="A62" t="s">
        <v>39</v>
      </c>
      <c r="B62" s="2" t="s">
        <v>94</v>
      </c>
      <c r="C62" s="2" t="s">
        <v>40</v>
      </c>
      <c r="D62" s="2">
        <v>5429333</v>
      </c>
      <c r="E62">
        <v>6.9118104435439331</v>
      </c>
      <c r="F62">
        <v>1.5813760815580826</v>
      </c>
      <c r="G62">
        <v>1</v>
      </c>
      <c r="H62">
        <v>0</v>
      </c>
      <c r="I62" t="b">
        <v>0</v>
      </c>
      <c r="J62" t="s">
        <v>386</v>
      </c>
      <c r="K62" t="s">
        <v>80</v>
      </c>
      <c r="L62" t="s">
        <v>358</v>
      </c>
      <c r="N62" s="2">
        <v>5429333</v>
      </c>
      <c r="O62">
        <f t="shared" ca="1" si="3"/>
        <v>-99</v>
      </c>
      <c r="P62">
        <f t="shared" ca="1" si="3"/>
        <v>-99</v>
      </c>
      <c r="Q62">
        <f t="shared" ca="1" si="3"/>
        <v>-99</v>
      </c>
      <c r="R62">
        <f t="shared" ca="1" si="3"/>
        <v>1</v>
      </c>
      <c r="S62">
        <f t="shared" ca="1" si="3"/>
        <v>-99</v>
      </c>
      <c r="T62">
        <f t="shared" ca="1" si="3"/>
        <v>-99</v>
      </c>
      <c r="U62">
        <f t="shared" ca="1" si="3"/>
        <v>-99</v>
      </c>
      <c r="V62">
        <f t="shared" ca="1" si="3"/>
        <v>-99</v>
      </c>
      <c r="W62">
        <f t="shared" ca="1" si="3"/>
        <v>-99</v>
      </c>
      <c r="X62">
        <v>0.5</v>
      </c>
      <c r="Y62">
        <v>-99</v>
      </c>
      <c r="Z62">
        <f t="shared" ca="1" si="1"/>
        <v>-99</v>
      </c>
    </row>
    <row r="63" spans="1:26" x14ac:dyDescent="0.3">
      <c r="A63" t="s">
        <v>39</v>
      </c>
      <c r="B63" s="2" t="s">
        <v>36</v>
      </c>
      <c r="C63" s="2" t="s">
        <v>40</v>
      </c>
      <c r="D63" s="2">
        <v>5437784</v>
      </c>
      <c r="E63">
        <v>6.9118104435439331</v>
      </c>
      <c r="F63">
        <v>1.5813760815580826</v>
      </c>
      <c r="G63">
        <v>1</v>
      </c>
      <c r="H63">
        <v>0</v>
      </c>
      <c r="I63" t="b">
        <v>0</v>
      </c>
      <c r="J63" t="s">
        <v>386</v>
      </c>
      <c r="K63" t="s">
        <v>25</v>
      </c>
      <c r="L63" t="s">
        <v>358</v>
      </c>
      <c r="N63" s="2">
        <v>5437784</v>
      </c>
      <c r="O63">
        <f t="shared" ca="1" si="3"/>
        <v>-99</v>
      </c>
      <c r="P63">
        <f t="shared" ca="1" si="3"/>
        <v>-99</v>
      </c>
      <c r="Q63">
        <f t="shared" ca="1" si="3"/>
        <v>-99</v>
      </c>
      <c r="R63">
        <f t="shared" ref="P63:W67" ca="1" si="4">IF($J63=R$1,1,-99)</f>
        <v>1</v>
      </c>
      <c r="S63">
        <f t="shared" ca="1" si="4"/>
        <v>-99</v>
      </c>
      <c r="T63">
        <f t="shared" ca="1" si="4"/>
        <v>-99</v>
      </c>
      <c r="U63">
        <f t="shared" ca="1" si="4"/>
        <v>-99</v>
      </c>
      <c r="V63">
        <f t="shared" ca="1" si="4"/>
        <v>-99</v>
      </c>
      <c r="W63">
        <f t="shared" ca="1" si="4"/>
        <v>-99</v>
      </c>
      <c r="X63">
        <v>0.5</v>
      </c>
      <c r="Y63">
        <v>-99</v>
      </c>
      <c r="Z63">
        <f t="shared" ca="1" si="1"/>
        <v>-99</v>
      </c>
    </row>
    <row r="64" spans="1:26" x14ac:dyDescent="0.3">
      <c r="A64" t="s">
        <v>39</v>
      </c>
      <c r="B64" s="2" t="s">
        <v>273</v>
      </c>
      <c r="C64" s="2" t="s">
        <v>40</v>
      </c>
      <c r="D64" s="2">
        <v>5453306</v>
      </c>
      <c r="E64">
        <v>6.9118104435439331</v>
      </c>
      <c r="F64">
        <v>1.5813760815580826</v>
      </c>
      <c r="G64">
        <v>1</v>
      </c>
      <c r="H64">
        <v>0</v>
      </c>
      <c r="I64" t="b">
        <v>0</v>
      </c>
      <c r="J64" t="s">
        <v>386</v>
      </c>
      <c r="K64" t="s">
        <v>271</v>
      </c>
      <c r="L64" t="s">
        <v>358</v>
      </c>
      <c r="N64" s="2">
        <v>5453306</v>
      </c>
      <c r="O64">
        <f t="shared" ref="O64:O67" ca="1" si="5">IF($J64=O$1,1,-99)</f>
        <v>-99</v>
      </c>
      <c r="P64">
        <f t="shared" ca="1" si="4"/>
        <v>-99</v>
      </c>
      <c r="Q64">
        <f t="shared" ca="1" si="4"/>
        <v>-99</v>
      </c>
      <c r="R64">
        <f t="shared" ca="1" si="4"/>
        <v>1</v>
      </c>
      <c r="S64">
        <f t="shared" ca="1" si="4"/>
        <v>-99</v>
      </c>
      <c r="T64">
        <f t="shared" ca="1" si="4"/>
        <v>-99</v>
      </c>
      <c r="U64">
        <f t="shared" ca="1" si="4"/>
        <v>-99</v>
      </c>
      <c r="V64">
        <f t="shared" ca="1" si="4"/>
        <v>-99</v>
      </c>
      <c r="W64">
        <f t="shared" ca="1" si="4"/>
        <v>-99</v>
      </c>
      <c r="X64">
        <v>0.5</v>
      </c>
      <c r="Y64">
        <v>-99</v>
      </c>
      <c r="Z64">
        <f t="shared" ca="1" si="1"/>
        <v>-99</v>
      </c>
    </row>
    <row r="65" spans="1:26" x14ac:dyDescent="0.3">
      <c r="A65" t="s">
        <v>39</v>
      </c>
      <c r="B65" s="2" t="s">
        <v>276</v>
      </c>
      <c r="C65" s="2" t="s">
        <v>40</v>
      </c>
      <c r="D65" s="2">
        <v>5453544</v>
      </c>
      <c r="E65">
        <v>6.9118104435439331</v>
      </c>
      <c r="F65">
        <v>1.5813760815580826</v>
      </c>
      <c r="G65">
        <v>1</v>
      </c>
      <c r="H65">
        <v>0</v>
      </c>
      <c r="I65" t="b">
        <v>0</v>
      </c>
      <c r="J65" t="s">
        <v>386</v>
      </c>
      <c r="K65" t="s">
        <v>271</v>
      </c>
      <c r="L65" t="s">
        <v>358</v>
      </c>
      <c r="N65" s="2">
        <v>5453544</v>
      </c>
      <c r="O65">
        <f t="shared" ca="1" si="5"/>
        <v>-99</v>
      </c>
      <c r="P65">
        <f t="shared" ca="1" si="4"/>
        <v>-99</v>
      </c>
      <c r="Q65">
        <f t="shared" ca="1" si="4"/>
        <v>-99</v>
      </c>
      <c r="R65">
        <f t="shared" ca="1" si="4"/>
        <v>1</v>
      </c>
      <c r="S65">
        <f t="shared" ca="1" si="4"/>
        <v>-99</v>
      </c>
      <c r="T65">
        <f t="shared" ca="1" si="4"/>
        <v>-99</v>
      </c>
      <c r="U65">
        <f t="shared" ca="1" si="4"/>
        <v>-99</v>
      </c>
      <c r="V65">
        <f t="shared" ca="1" si="4"/>
        <v>-99</v>
      </c>
      <c r="W65">
        <f t="shared" ca="1" si="4"/>
        <v>-99</v>
      </c>
      <c r="X65">
        <v>0.5</v>
      </c>
      <c r="Y65">
        <v>-99</v>
      </c>
      <c r="Z65">
        <f t="shared" ca="1" si="1"/>
        <v>-99</v>
      </c>
    </row>
    <row r="66" spans="1:26" x14ac:dyDescent="0.3">
      <c r="A66" t="s">
        <v>100</v>
      </c>
      <c r="B66" s="2" t="s">
        <v>97</v>
      </c>
      <c r="C66" s="2" t="s">
        <v>101</v>
      </c>
      <c r="D66" s="2">
        <v>5410881</v>
      </c>
      <c r="E66">
        <v>1.5785748458404247</v>
      </c>
      <c r="F66">
        <v>1.4158551351465298</v>
      </c>
      <c r="G66">
        <v>0</v>
      </c>
      <c r="H66">
        <v>0</v>
      </c>
      <c r="I66" t="b">
        <v>0</v>
      </c>
      <c r="J66" t="s">
        <v>391</v>
      </c>
      <c r="K66" t="s">
        <v>80</v>
      </c>
      <c r="L66" t="s">
        <v>358</v>
      </c>
      <c r="N66" s="2">
        <v>5410881</v>
      </c>
      <c r="O66">
        <f t="shared" ca="1" si="5"/>
        <v>-99</v>
      </c>
      <c r="P66">
        <f t="shared" ca="1" si="4"/>
        <v>-99</v>
      </c>
      <c r="Q66">
        <f t="shared" ca="1" si="4"/>
        <v>-99</v>
      </c>
      <c r="R66">
        <f t="shared" ca="1" si="4"/>
        <v>-99</v>
      </c>
      <c r="S66">
        <f t="shared" ca="1" si="4"/>
        <v>-99</v>
      </c>
      <c r="T66">
        <f t="shared" ca="1" si="4"/>
        <v>-99</v>
      </c>
      <c r="U66">
        <f t="shared" ca="1" si="4"/>
        <v>-99</v>
      </c>
      <c r="V66">
        <f t="shared" ca="1" si="4"/>
        <v>-99</v>
      </c>
      <c r="W66">
        <f t="shared" ca="1" si="4"/>
        <v>1</v>
      </c>
      <c r="X66">
        <v>-99</v>
      </c>
      <c r="Y66">
        <v>-99</v>
      </c>
      <c r="Z66">
        <f t="shared" ref="Z66:Z67" ca="1" si="6">IF(I66=TRUE,0.75,-99)</f>
        <v>-99</v>
      </c>
    </row>
    <row r="67" spans="1:26" x14ac:dyDescent="0.3">
      <c r="A67" t="s">
        <v>100</v>
      </c>
      <c r="B67" s="2" t="s">
        <v>103</v>
      </c>
      <c r="C67" s="2" t="s">
        <v>101</v>
      </c>
      <c r="D67" s="2">
        <v>5411265</v>
      </c>
      <c r="E67">
        <v>1.5785748458404247</v>
      </c>
      <c r="F67">
        <v>1.4158551351465298</v>
      </c>
      <c r="G67">
        <v>0</v>
      </c>
      <c r="H67">
        <v>0</v>
      </c>
      <c r="I67" t="b">
        <v>0</v>
      </c>
      <c r="J67" t="s">
        <v>391</v>
      </c>
      <c r="K67" t="s">
        <v>80</v>
      </c>
      <c r="L67" t="s">
        <v>358</v>
      </c>
      <c r="N67" s="2">
        <v>5411265</v>
      </c>
      <c r="O67">
        <f t="shared" ca="1" si="5"/>
        <v>-99</v>
      </c>
      <c r="P67">
        <f t="shared" ca="1" si="4"/>
        <v>-99</v>
      </c>
      <c r="Q67">
        <f t="shared" ca="1" si="4"/>
        <v>-99</v>
      </c>
      <c r="R67">
        <f t="shared" ca="1" si="4"/>
        <v>-99</v>
      </c>
      <c r="S67">
        <f t="shared" ca="1" si="4"/>
        <v>-99</v>
      </c>
      <c r="T67">
        <f t="shared" ca="1" si="4"/>
        <v>-99</v>
      </c>
      <c r="U67">
        <f t="shared" ca="1" si="4"/>
        <v>-99</v>
      </c>
      <c r="V67">
        <f t="shared" ca="1" si="4"/>
        <v>-99</v>
      </c>
      <c r="W67">
        <f t="shared" ca="1" si="4"/>
        <v>1</v>
      </c>
      <c r="X67">
        <v>-99</v>
      </c>
      <c r="Y67">
        <v>-99</v>
      </c>
      <c r="Z67">
        <f ca="1">IF(I67=TRUE,0.75,-99)</f>
        <v>-99</v>
      </c>
    </row>
    <row r="73" spans="1:26" s="3" customFormat="1" x14ac:dyDescent="0.3"/>
    <row r="74" spans="1:26" s="3" customFormat="1" x14ac:dyDescent="0.3"/>
    <row r="75" spans="1:26" s="3" customFormat="1" x14ac:dyDescent="0.3"/>
    <row r="76" spans="1:26" s="3" customFormat="1" x14ac:dyDescent="0.3"/>
    <row r="77" spans="1:26" s="3" customFormat="1" x14ac:dyDescent="0.3"/>
    <row r="78" spans="1:26" s="3" customFormat="1" x14ac:dyDescent="0.3"/>
    <row r="79" spans="1:26" s="3" customFormat="1" x14ac:dyDescent="0.3"/>
    <row r="80" spans="1:26" s="3" customFormat="1" x14ac:dyDescent="0.3"/>
    <row r="85" spans="1:14" x14ac:dyDescent="0.3">
      <c r="A85" t="s">
        <v>130</v>
      </c>
      <c r="B85" s="2" t="s">
        <v>356</v>
      </c>
      <c r="C85" s="2" t="s">
        <v>131</v>
      </c>
      <c r="D85" s="2">
        <v>5377963</v>
      </c>
      <c r="E85">
        <v>3.278596675224231</v>
      </c>
      <c r="F85">
        <v>0.74757716806425023</v>
      </c>
      <c r="G85">
        <v>0</v>
      </c>
      <c r="H85">
        <v>0</v>
      </c>
      <c r="I85" t="b">
        <v>0</v>
      </c>
      <c r="J85" t="s">
        <v>384</v>
      </c>
      <c r="K85" t="s">
        <v>358</v>
      </c>
      <c r="L85" t="e">
        <v>#N/A</v>
      </c>
      <c r="N85" s="2">
        <v>5377963</v>
      </c>
    </row>
    <row r="86" spans="1:14" x14ac:dyDescent="0.3">
      <c r="A86" t="s">
        <v>136</v>
      </c>
      <c r="B86" s="2" t="s">
        <v>360</v>
      </c>
      <c r="C86" s="2" t="s">
        <v>137</v>
      </c>
      <c r="D86" s="2">
        <v>5385122</v>
      </c>
      <c r="E86">
        <v>4.880613499386361</v>
      </c>
      <c r="F86">
        <v>3.3612532566396425</v>
      </c>
      <c r="G86">
        <v>0</v>
      </c>
      <c r="H86">
        <v>0</v>
      </c>
      <c r="I86" t="b">
        <v>0</v>
      </c>
      <c r="J86" t="s">
        <v>385</v>
      </c>
      <c r="K86" t="s">
        <v>358</v>
      </c>
      <c r="L86" t="e">
        <v>#N/A</v>
      </c>
      <c r="N86" s="2">
        <v>5385122</v>
      </c>
    </row>
    <row r="87" spans="1:14" x14ac:dyDescent="0.3">
      <c r="A87" t="s">
        <v>166</v>
      </c>
      <c r="B87" s="2" t="s">
        <v>362</v>
      </c>
      <c r="C87" s="2" t="s">
        <v>167</v>
      </c>
      <c r="D87" s="2">
        <v>5379049</v>
      </c>
      <c r="E87">
        <v>4.4880591364401035</v>
      </c>
      <c r="F87">
        <v>3.0502184328189448</v>
      </c>
      <c r="G87">
        <v>0</v>
      </c>
      <c r="H87">
        <v>0</v>
      </c>
      <c r="I87" t="b">
        <v>0</v>
      </c>
      <c r="J87" t="s">
        <v>383</v>
      </c>
      <c r="K87" t="s">
        <v>358</v>
      </c>
      <c r="L87" t="e">
        <v>#N/A</v>
      </c>
      <c r="N87" s="2">
        <v>5379049</v>
      </c>
    </row>
    <row r="88" spans="1:14" x14ac:dyDescent="0.3">
      <c r="A88" t="s">
        <v>39</v>
      </c>
      <c r="B88" s="2" t="s">
        <v>367</v>
      </c>
      <c r="C88" s="2" t="s">
        <v>40</v>
      </c>
      <c r="D88" s="2">
        <v>5368683</v>
      </c>
      <c r="E88">
        <v>6.9118104435439331</v>
      </c>
      <c r="F88">
        <v>1.5813760815580826</v>
      </c>
      <c r="G88">
        <v>1</v>
      </c>
      <c r="H88">
        <v>0</v>
      </c>
      <c r="I88" t="b">
        <v>0</v>
      </c>
      <c r="J88" t="s">
        <v>386</v>
      </c>
      <c r="K88" t="s">
        <v>358</v>
      </c>
      <c r="L88" t="e">
        <v>#N/A</v>
      </c>
      <c r="N88" s="2">
        <v>5368683</v>
      </c>
    </row>
    <row r="89" spans="1:14" x14ac:dyDescent="0.3">
      <c r="A89" t="s">
        <v>39</v>
      </c>
      <c r="B89" s="2" t="s">
        <v>370</v>
      </c>
      <c r="C89" s="2" t="s">
        <v>40</v>
      </c>
      <c r="D89" s="2">
        <v>5387202</v>
      </c>
      <c r="E89">
        <v>6.9118104435439331</v>
      </c>
      <c r="F89">
        <v>1.5813760815580826</v>
      </c>
      <c r="G89">
        <v>1</v>
      </c>
      <c r="H89">
        <v>0</v>
      </c>
      <c r="I89" t="b">
        <v>0</v>
      </c>
      <c r="J89" t="s">
        <v>386</v>
      </c>
      <c r="K89" t="s">
        <v>358</v>
      </c>
      <c r="L89" t="e">
        <v>#N/A</v>
      </c>
      <c r="N89" s="2">
        <v>5387202</v>
      </c>
    </row>
    <row r="90" spans="1:14" x14ac:dyDescent="0.3">
      <c r="A90" t="s">
        <v>39</v>
      </c>
      <c r="B90" s="2" t="s">
        <v>373</v>
      </c>
      <c r="C90" s="2" t="s">
        <v>40</v>
      </c>
      <c r="D90" s="2">
        <v>5387988</v>
      </c>
      <c r="E90">
        <v>6.9118104435439331</v>
      </c>
      <c r="F90">
        <v>1.5813760815580826</v>
      </c>
      <c r="G90">
        <v>1</v>
      </c>
      <c r="H90">
        <v>0</v>
      </c>
      <c r="I90" t="b">
        <v>0</v>
      </c>
      <c r="J90" t="s">
        <v>386</v>
      </c>
      <c r="K90" t="s">
        <v>358</v>
      </c>
      <c r="L90" t="e">
        <v>#N/A</v>
      </c>
      <c r="N90" s="2">
        <v>5387988</v>
      </c>
    </row>
    <row r="91" spans="1:14" x14ac:dyDescent="0.3">
      <c r="A91" t="s">
        <v>39</v>
      </c>
      <c r="B91" s="2" t="s">
        <v>376</v>
      </c>
      <c r="C91" s="2" t="s">
        <v>40</v>
      </c>
      <c r="D91" s="2">
        <v>5388145</v>
      </c>
      <c r="E91">
        <v>6.9118104435439331</v>
      </c>
      <c r="F91">
        <v>1.5813760815580826</v>
      </c>
      <c r="G91">
        <v>1</v>
      </c>
      <c r="H91">
        <v>0</v>
      </c>
      <c r="I91" t="b">
        <v>0</v>
      </c>
      <c r="J91" t="s">
        <v>386</v>
      </c>
      <c r="K91" t="s">
        <v>358</v>
      </c>
      <c r="L91" t="e">
        <v>#N/A</v>
      </c>
      <c r="N91" s="2">
        <v>5388145</v>
      </c>
    </row>
    <row r="92" spans="1:14" x14ac:dyDescent="0.3">
      <c r="A92" t="s">
        <v>39</v>
      </c>
      <c r="B92" s="2" t="s">
        <v>379</v>
      </c>
      <c r="C92" s="2" t="s">
        <v>40</v>
      </c>
      <c r="D92" s="2">
        <v>5388581</v>
      </c>
      <c r="E92">
        <v>6.9118104435439331</v>
      </c>
      <c r="F92">
        <v>1.5813760815580826</v>
      </c>
      <c r="G92">
        <v>1</v>
      </c>
      <c r="H92">
        <v>0</v>
      </c>
      <c r="I92" t="b">
        <v>0</v>
      </c>
      <c r="J92" t="s">
        <v>386</v>
      </c>
      <c r="K92" t="s">
        <v>358</v>
      </c>
      <c r="L92" t="e">
        <v>#N/A</v>
      </c>
      <c r="N92" s="2">
        <v>5388581</v>
      </c>
    </row>
  </sheetData>
  <autoFilter ref="A1:O6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SV_events</vt:lpstr>
      <vt:lpstr>for_expression_plot</vt:lpstr>
      <vt:lpstr>expression_plot</vt:lpstr>
      <vt:lpstr>cancer_type_plot</vt:lpstr>
    </vt:vector>
  </TitlesOfParts>
  <Company>Baylor College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Creighton, Chad</dc:creator>
  <cp:lastModifiedBy>Creighton, Chad</cp:lastModifiedBy>
  <cp:lastPrinted>2017-02-16T18:36:43Z</cp:lastPrinted>
  <dcterms:created xsi:type="dcterms:W3CDTF">2017-02-13T20:41:07Z</dcterms:created>
  <dcterms:modified xsi:type="dcterms:W3CDTF">2017-02-16T20:19:39Z</dcterms:modified>
</cp:coreProperties>
</file>