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C_resubmission" sheetId="1" r:id="rId4"/>
  </sheets>
  <definedNames/>
  <calcPr/>
</workbook>
</file>

<file path=xl/sharedStrings.xml><?xml version="1.0" encoding="utf-8"?>
<sst xmlns="http://schemas.openxmlformats.org/spreadsheetml/2006/main" count="105" uniqueCount="36">
  <si>
    <t>Endothelial cells</t>
  </si>
  <si>
    <t>source</t>
  </si>
  <si>
    <t>Nuclei</t>
  </si>
  <si>
    <t>Cells</t>
  </si>
  <si>
    <t>CD45+</t>
  </si>
  <si>
    <t>All sources</t>
  </si>
  <si>
    <t>Percentage/source</t>
  </si>
  <si>
    <t>EC1_cap</t>
  </si>
  <si>
    <t>EC_cap</t>
  </si>
  <si>
    <t>EC2_cap</t>
  </si>
  <si>
    <t>EC3_cap</t>
  </si>
  <si>
    <t>EC4_immune</t>
  </si>
  <si>
    <t>EC5_art</t>
  </si>
  <si>
    <t>EC6_ven</t>
  </si>
  <si>
    <t>EC7_atria</t>
  </si>
  <si>
    <t>EC8_ln</t>
  </si>
  <si>
    <t>EC9_FB-like</t>
  </si>
  <si>
    <t>EC10_CMC-like</t>
  </si>
  <si>
    <t>sum</t>
  </si>
  <si>
    <t>Region</t>
  </si>
  <si>
    <t>Nuclei Only</t>
  </si>
  <si>
    <t>RA</t>
  </si>
  <si>
    <t>LA</t>
  </si>
  <si>
    <t>LV</t>
  </si>
  <si>
    <t>AX</t>
  </si>
  <si>
    <t>SP</t>
  </si>
  <si>
    <t>RV</t>
  </si>
  <si>
    <t>Mural cells</t>
  </si>
  <si>
    <t>PC1_vent</t>
  </si>
  <si>
    <t>PC2_atria</t>
  </si>
  <si>
    <t>PC3_str</t>
  </si>
  <si>
    <t>PC4_CMC-like</t>
  </si>
  <si>
    <t>SMC1_basic</t>
  </si>
  <si>
    <t>SMC2_art</t>
  </si>
  <si>
    <t>Mesothelial</t>
  </si>
  <si>
    <t>Meso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</si>
</sst>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7">
    <font>
      <sz val="10.0"/>
      <color rgb="FF000000"/>
      <name val="Arial"/>
    </font>
    <font>
      <b/>
      <sz val="9.0"/>
      <color rgb="FF000000"/>
      <name val="Arial"/>
    </font>
    <font>
      <b/>
      <sz val="9.0"/>
      <color rgb="FF000000"/>
      <name val="-apple-system"/>
    </font>
    <font>
      <b/>
      <color theme="1"/>
      <name val="Arial"/>
    </font>
    <font>
      <color theme="1"/>
      <name val="Arial"/>
    </font>
    <font>
      <sz val="9.0"/>
      <color rgb="FF000000"/>
      <name val="-apple-system"/>
    </font>
    <font>
      <sz val="9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rgb="FFCFE2F3"/>
        <bgColor rgb="FFCFE2F3"/>
      </patternFill>
    </fill>
  </fills>
  <borders count="3">
    <border/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right" readingOrder="0"/>
    </xf>
    <xf borderId="0" fillId="2" fontId="2" numFmtId="0" xfId="0" applyAlignment="1" applyFont="1">
      <alignment horizontal="right" readingOrder="0"/>
    </xf>
    <xf borderId="0" fillId="2" fontId="3" numFmtId="0" xfId="0" applyAlignment="1" applyFont="1">
      <alignment horizontal="right" readingOrder="0"/>
    </xf>
    <xf borderId="0" fillId="2" fontId="4" numFmtId="0" xfId="0" applyFont="1"/>
    <xf borderId="1" fillId="0" fontId="2" numFmtId="0" xfId="0" applyAlignment="1" applyBorder="1" applyFont="1">
      <alignment horizontal="right" readingOrder="0"/>
    </xf>
    <xf borderId="1" fillId="0" fontId="3" numFmtId="0" xfId="0" applyAlignment="1" applyBorder="1" applyFont="1">
      <alignment horizontal="right" readingOrder="0"/>
    </xf>
    <xf borderId="1" fillId="0" fontId="1" numFmtId="0" xfId="0" applyAlignment="1" applyBorder="1" applyFont="1">
      <alignment horizontal="right" readingOrder="0"/>
    </xf>
    <xf borderId="0" fillId="0" fontId="2" numFmtId="0" xfId="0" applyAlignment="1" applyFont="1">
      <alignment horizontal="right" readingOrder="0"/>
    </xf>
    <xf borderId="0" fillId="0" fontId="5" numFmtId="0" xfId="0" applyAlignment="1" applyFont="1">
      <alignment horizontal="right" readingOrder="0"/>
    </xf>
    <xf borderId="0" fillId="0" fontId="4" numFmtId="0" xfId="0" applyFont="1"/>
    <xf borderId="0" fillId="0" fontId="5" numFmtId="164" xfId="0" applyAlignment="1" applyFont="1" applyNumberFormat="1">
      <alignment horizontal="right" readingOrder="0"/>
    </xf>
    <xf borderId="0" fillId="0" fontId="4" numFmtId="0" xfId="0" applyAlignment="1" applyFont="1">
      <alignment readingOrder="0"/>
    </xf>
    <xf borderId="0" fillId="0" fontId="4" numFmtId="164" xfId="0" applyFont="1" applyNumberFormat="1"/>
    <xf borderId="0" fillId="0" fontId="6" numFmtId="0" xfId="0" applyAlignment="1" applyFont="1">
      <alignment horizontal="right" readingOrder="0"/>
    </xf>
    <xf borderId="2" fillId="0" fontId="1" numFmtId="0" xfId="0" applyAlignment="1" applyBorder="1" applyFont="1">
      <alignment horizontal="right" readingOrder="0"/>
    </xf>
    <xf borderId="2" fillId="0" fontId="5" numFmtId="0" xfId="0" applyAlignment="1" applyBorder="1" applyFont="1">
      <alignment horizontal="right" readingOrder="0"/>
    </xf>
    <xf borderId="2" fillId="0" fontId="4" numFmtId="0" xfId="0" applyBorder="1" applyFont="1"/>
    <xf borderId="2" fillId="0" fontId="5" numFmtId="164" xfId="0" applyAlignment="1" applyBorder="1" applyFont="1" applyNumberFormat="1">
      <alignment horizontal="right" readingOrder="0"/>
    </xf>
    <xf borderId="0" fillId="0" fontId="1" numFmtId="0" xfId="0" applyAlignment="1" applyFont="1">
      <alignment horizontal="right" readingOrder="0"/>
    </xf>
    <xf borderId="0" fillId="0" fontId="2" numFmtId="0" xfId="0" applyAlignment="1" applyFont="1">
      <alignment horizontal="right"/>
    </xf>
    <xf borderId="0" fillId="0" fontId="2" numFmtId="0" xfId="0" applyAlignment="1" applyFont="1">
      <alignment horizontal="right"/>
    </xf>
    <xf borderId="0" fillId="3" fontId="1" numFmtId="0" xfId="0" applyAlignment="1" applyFill="1" applyFont="1">
      <alignment horizontal="right" readingOrder="0"/>
    </xf>
    <xf borderId="0" fillId="3" fontId="5" numFmtId="0" xfId="0" applyAlignment="1" applyFont="1">
      <alignment horizontal="right" readingOrder="0"/>
    </xf>
    <xf borderId="0" fillId="3" fontId="4" numFmtId="0" xfId="0" applyFont="1"/>
    <xf borderId="2" fillId="0" fontId="4" numFmtId="0" xfId="0" applyAlignment="1" applyBorder="1" applyFont="1">
      <alignment horizontal="right" readingOrder="0"/>
    </xf>
    <xf borderId="2" fillId="0" fontId="4" numFmtId="164" xfId="0" applyBorder="1" applyFont="1" applyNumberFormat="1"/>
    <xf borderId="0" fillId="0" fontId="2" numFmtId="1" xfId="0" applyAlignment="1" applyFont="1" applyNumberFormat="1">
      <alignment horizontal="right" readingOrder="0"/>
    </xf>
    <xf borderId="0" fillId="0" fontId="5" numFmtId="1" xfId="0" applyAlignment="1" applyFont="1" applyNumberFormat="1">
      <alignment horizontal="right" readingOrder="0"/>
    </xf>
    <xf borderId="0" fillId="4" fontId="4" numFmtId="0" xfId="0" applyAlignment="1" applyFill="1" applyFont="1">
      <alignment readingOrder="0"/>
    </xf>
    <xf borderId="0" fillId="4" fontId="4" numFmtId="0" xfId="0" applyFont="1"/>
    <xf borderId="0" fillId="4" fontId="5" numFmtId="0" xfId="0" applyAlignment="1" applyFont="1">
      <alignment horizontal="right" readingOrder="0"/>
    </xf>
    <xf borderId="0" fillId="0" fontId="3" numFmtId="0" xfId="0" applyAlignment="1" applyFont="1">
      <alignment horizontal="right" readingOrder="0"/>
    </xf>
    <xf borderId="0" fillId="0" fontId="4" numFmtId="1" xfId="0" applyAlignment="1" applyFont="1" applyNumberFormat="1">
      <alignment readingOrder="0"/>
    </xf>
    <xf borderId="0" fillId="0" fontId="4" numFmtId="1" xfId="0" applyFont="1" applyNumberFormat="1"/>
    <xf borderId="0" fillId="0" fontId="2" numFmtId="1" xfId="0" applyAlignment="1" applyFont="1" applyNumberFormat="1">
      <alignment horizontal="right"/>
    </xf>
    <xf borderId="0" fillId="0" fontId="5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/>
      <c r="C1" s="2"/>
      <c r="D1" s="2"/>
      <c r="E1" s="3"/>
      <c r="F1" s="4"/>
      <c r="G1" s="1"/>
      <c r="H1" s="2"/>
      <c r="I1" s="2"/>
      <c r="J1" s="2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G2" s="7" t="s">
        <v>6</v>
      </c>
      <c r="H2" s="5" t="s">
        <v>2</v>
      </c>
      <c r="I2" s="5" t="s">
        <v>3</v>
      </c>
      <c r="J2" s="5" t="s">
        <v>4</v>
      </c>
      <c r="K2" s="6" t="s">
        <v>5</v>
      </c>
    </row>
    <row r="3">
      <c r="A3" s="8" t="s">
        <v>7</v>
      </c>
      <c r="B3" s="9">
        <v>7346.0</v>
      </c>
      <c r="C3" s="9">
        <v>8909.0</v>
      </c>
      <c r="D3" s="9">
        <v>11162.0</v>
      </c>
      <c r="E3" s="10">
        <f t="shared" ref="E3:E13" si="1">sum(B3:D3)</f>
        <v>27417</v>
      </c>
      <c r="G3" s="8" t="s">
        <v>7</v>
      </c>
      <c r="H3" s="11">
        <f t="shared" ref="H3:H12" si="2"> B3/($B$13/100)</f>
        <v>25.80894495</v>
      </c>
      <c r="I3" s="11">
        <f t="shared" ref="I3:I12" si="3"> C3/($C$13/100)</f>
        <v>28.46689673</v>
      </c>
      <c r="J3" s="11">
        <f t="shared" ref="J3:J12" si="4"> D3/($D$13/100)</f>
        <v>27.344439</v>
      </c>
      <c r="K3" s="11">
        <f t="shared" ref="K3:K12" si="5"> E3/($E$13/100)</f>
        <v>27.25916941</v>
      </c>
      <c r="M3" s="12" t="s">
        <v>8</v>
      </c>
      <c r="N3" s="13">
        <f>sum(K3:K6)</f>
        <v>63.03105022</v>
      </c>
      <c r="P3" s="9"/>
      <c r="Q3" s="9"/>
      <c r="R3" s="14"/>
    </row>
    <row r="4">
      <c r="A4" s="8" t="s">
        <v>9</v>
      </c>
      <c r="B4" s="9">
        <v>3256.0</v>
      </c>
      <c r="C4" s="9">
        <v>4198.0</v>
      </c>
      <c r="D4" s="9">
        <v>5991.0</v>
      </c>
      <c r="E4" s="10">
        <f t="shared" si="1"/>
        <v>13445</v>
      </c>
      <c r="G4" s="8" t="s">
        <v>9</v>
      </c>
      <c r="H4" s="11">
        <f t="shared" si="2"/>
        <v>11.43941257</v>
      </c>
      <c r="I4" s="11">
        <f t="shared" si="3"/>
        <v>13.41385481</v>
      </c>
      <c r="J4" s="11">
        <f t="shared" si="4"/>
        <v>14.6766291</v>
      </c>
      <c r="K4" s="11">
        <f t="shared" si="5"/>
        <v>13.36760159</v>
      </c>
      <c r="P4" s="9"/>
      <c r="Q4" s="9"/>
      <c r="R4" s="14"/>
    </row>
    <row r="5">
      <c r="A5" s="8" t="s">
        <v>10</v>
      </c>
      <c r="B5" s="9">
        <v>3587.0</v>
      </c>
      <c r="C5" s="9">
        <v>5299.0</v>
      </c>
      <c r="D5" s="9">
        <v>8011.0</v>
      </c>
      <c r="E5" s="10">
        <f t="shared" si="1"/>
        <v>16897</v>
      </c>
      <c r="G5" s="8" t="s">
        <v>10</v>
      </c>
      <c r="H5" s="11">
        <f t="shared" si="2"/>
        <v>12.60232583</v>
      </c>
      <c r="I5" s="11">
        <f t="shared" si="3"/>
        <v>16.93187628</v>
      </c>
      <c r="J5" s="11">
        <f t="shared" si="4"/>
        <v>19.62518373</v>
      </c>
      <c r="K5" s="11">
        <f t="shared" si="5"/>
        <v>16.79972957</v>
      </c>
      <c r="P5" s="9"/>
      <c r="Q5" s="9"/>
      <c r="R5" s="14"/>
    </row>
    <row r="6">
      <c r="A6" s="8" t="s">
        <v>11</v>
      </c>
      <c r="B6" s="9">
        <v>1618.0</v>
      </c>
      <c r="C6" s="9">
        <v>1698.0</v>
      </c>
      <c r="D6" s="9">
        <v>2321.0</v>
      </c>
      <c r="E6" s="10">
        <f t="shared" si="1"/>
        <v>5637</v>
      </c>
      <c r="G6" s="8" t="s">
        <v>11</v>
      </c>
      <c r="H6" s="11">
        <f t="shared" si="2"/>
        <v>5.684572954</v>
      </c>
      <c r="I6" s="11">
        <f t="shared" si="3"/>
        <v>5.425613497</v>
      </c>
      <c r="J6" s="11">
        <f t="shared" si="4"/>
        <v>5.685938266</v>
      </c>
      <c r="K6" s="11">
        <f t="shared" si="5"/>
        <v>5.604549657</v>
      </c>
      <c r="P6" s="9"/>
      <c r="Q6" s="9"/>
      <c r="R6" s="9"/>
    </row>
    <row r="7">
      <c r="A7" s="8" t="s">
        <v>12</v>
      </c>
      <c r="B7" s="9">
        <v>3542.0</v>
      </c>
      <c r="C7" s="9">
        <v>7876.0</v>
      </c>
      <c r="D7" s="9">
        <v>8899.0</v>
      </c>
      <c r="E7" s="10">
        <f t="shared" si="1"/>
        <v>20317</v>
      </c>
      <c r="G7" s="8" t="s">
        <v>12</v>
      </c>
      <c r="H7" s="11">
        <f t="shared" si="2"/>
        <v>12.44422584</v>
      </c>
      <c r="I7" s="11">
        <f t="shared" si="3"/>
        <v>25.16615542</v>
      </c>
      <c r="J7" s="11">
        <f t="shared" si="4"/>
        <v>21.80058795</v>
      </c>
      <c r="K7" s="11">
        <f t="shared" si="5"/>
        <v>20.20004176</v>
      </c>
      <c r="P7" s="9"/>
      <c r="Q7" s="9"/>
      <c r="R7" s="14"/>
    </row>
    <row r="8">
      <c r="A8" s="8" t="s">
        <v>13</v>
      </c>
      <c r="B8" s="9">
        <v>3301.0</v>
      </c>
      <c r="C8" s="9">
        <v>2495.0</v>
      </c>
      <c r="D8" s="9">
        <v>2690.0</v>
      </c>
      <c r="E8" s="10">
        <f t="shared" si="1"/>
        <v>8486</v>
      </c>
      <c r="G8" s="8" t="s">
        <v>13</v>
      </c>
      <c r="H8" s="11">
        <f t="shared" si="2"/>
        <v>11.59751256</v>
      </c>
      <c r="I8" s="11">
        <f t="shared" si="3"/>
        <v>7.972264826</v>
      </c>
      <c r="J8" s="11">
        <f t="shared" si="4"/>
        <v>6.589906908</v>
      </c>
      <c r="K8" s="11">
        <f t="shared" si="5"/>
        <v>8.437148908</v>
      </c>
      <c r="P8" s="9"/>
      <c r="Q8" s="9"/>
      <c r="R8" s="9"/>
    </row>
    <row r="9">
      <c r="A9" s="8" t="s">
        <v>14</v>
      </c>
      <c r="B9" s="9">
        <v>3935.0</v>
      </c>
      <c r="C9" s="9">
        <v>549.0</v>
      </c>
      <c r="D9" s="9">
        <v>1.0</v>
      </c>
      <c r="E9" s="10">
        <f t="shared" si="1"/>
        <v>4485</v>
      </c>
      <c r="G9" s="8" t="s">
        <v>14</v>
      </c>
      <c r="H9" s="11">
        <f t="shared" si="2"/>
        <v>13.82496575</v>
      </c>
      <c r="I9" s="11">
        <f t="shared" si="3"/>
        <v>1.754217791</v>
      </c>
      <c r="J9" s="11">
        <f t="shared" si="4"/>
        <v>0.00244977952</v>
      </c>
      <c r="K9" s="11">
        <f t="shared" si="5"/>
        <v>4.45918134</v>
      </c>
      <c r="P9" s="9"/>
      <c r="Q9" s="9"/>
      <c r="R9" s="9"/>
    </row>
    <row r="10">
      <c r="A10" s="8" t="s">
        <v>15</v>
      </c>
      <c r="B10" s="9">
        <v>540.0</v>
      </c>
      <c r="C10" s="9">
        <v>173.0</v>
      </c>
      <c r="D10" s="9">
        <v>41.0</v>
      </c>
      <c r="E10" s="10">
        <f t="shared" si="1"/>
        <v>754</v>
      </c>
      <c r="G10" s="8" t="s">
        <v>15</v>
      </c>
      <c r="H10" s="11">
        <f t="shared" si="2"/>
        <v>1.897199874</v>
      </c>
      <c r="I10" s="11">
        <f t="shared" si="3"/>
        <v>0.5527862986</v>
      </c>
      <c r="J10" s="11">
        <f t="shared" si="4"/>
        <v>0.1004409603</v>
      </c>
      <c r="K10" s="11">
        <f t="shared" si="5"/>
        <v>0.7496594717</v>
      </c>
      <c r="P10" s="9"/>
      <c r="Q10" s="9"/>
      <c r="R10" s="14"/>
    </row>
    <row r="11">
      <c r="A11" s="8" t="s">
        <v>16</v>
      </c>
      <c r="B11" s="9">
        <v>533.0</v>
      </c>
      <c r="C11" s="9">
        <v>0.0</v>
      </c>
      <c r="D11" s="9">
        <v>0.0</v>
      </c>
      <c r="E11" s="10">
        <f t="shared" si="1"/>
        <v>533</v>
      </c>
      <c r="G11" s="8" t="s">
        <v>16</v>
      </c>
      <c r="H11" s="11">
        <f t="shared" si="2"/>
        <v>1.872606542</v>
      </c>
      <c r="I11" s="11">
        <f t="shared" si="3"/>
        <v>0</v>
      </c>
      <c r="J11" s="11">
        <f t="shared" si="4"/>
        <v>0</v>
      </c>
      <c r="K11" s="11">
        <f t="shared" si="5"/>
        <v>0.5299316955</v>
      </c>
      <c r="P11" s="9"/>
      <c r="Q11" s="9"/>
      <c r="R11" s="14"/>
    </row>
    <row r="12">
      <c r="A12" s="8" t="s">
        <v>17</v>
      </c>
      <c r="B12" s="9">
        <v>805.0</v>
      </c>
      <c r="C12" s="9">
        <v>99.0</v>
      </c>
      <c r="D12" s="9">
        <v>1704.0</v>
      </c>
      <c r="E12" s="10">
        <f t="shared" si="1"/>
        <v>2608</v>
      </c>
      <c r="G12" s="8" t="s">
        <v>17</v>
      </c>
      <c r="H12" s="11">
        <f t="shared" si="2"/>
        <v>2.828233145</v>
      </c>
      <c r="I12" s="11">
        <f t="shared" si="3"/>
        <v>0.3163343558</v>
      </c>
      <c r="J12" s="11">
        <f t="shared" si="4"/>
        <v>4.174424302</v>
      </c>
      <c r="K12" s="11">
        <f t="shared" si="5"/>
        <v>2.592986608</v>
      </c>
      <c r="P12" s="9"/>
      <c r="Q12" s="9"/>
      <c r="R12" s="14"/>
    </row>
    <row r="13">
      <c r="A13" s="15" t="s">
        <v>18</v>
      </c>
      <c r="B13" s="16">
        <f t="shared" ref="B13:D13" si="6">SUM(B3:B12)</f>
        <v>28463</v>
      </c>
      <c r="C13" s="16">
        <f t="shared" si="6"/>
        <v>31296</v>
      </c>
      <c r="D13" s="16">
        <f t="shared" si="6"/>
        <v>40820</v>
      </c>
      <c r="E13" s="17">
        <f t="shared" si="1"/>
        <v>100579</v>
      </c>
      <c r="G13" s="17"/>
      <c r="H13" s="18">
        <f t="shared" ref="H13:K13" si="7">SUM(H3:H12)</f>
        <v>100</v>
      </c>
      <c r="I13" s="18">
        <f t="shared" si="7"/>
        <v>100</v>
      </c>
      <c r="J13" s="18">
        <f t="shared" si="7"/>
        <v>100</v>
      </c>
      <c r="K13" s="18">
        <f t="shared" si="7"/>
        <v>100</v>
      </c>
      <c r="P13" s="9"/>
      <c r="Q13" s="9"/>
      <c r="R13" s="9"/>
    </row>
    <row r="14">
      <c r="A14" s="8"/>
      <c r="B14" s="9"/>
      <c r="C14" s="9"/>
      <c r="D14" s="9"/>
      <c r="E14" s="9"/>
      <c r="P14" s="9"/>
      <c r="Q14" s="9"/>
      <c r="R14" s="14"/>
    </row>
    <row r="15">
      <c r="A15" s="19" t="s">
        <v>19</v>
      </c>
    </row>
    <row r="16">
      <c r="A16" s="7" t="s">
        <v>20</v>
      </c>
      <c r="B16" s="5" t="s">
        <v>21</v>
      </c>
      <c r="C16" s="5" t="s">
        <v>22</v>
      </c>
      <c r="D16" s="5" t="s">
        <v>23</v>
      </c>
      <c r="E16" s="5" t="s">
        <v>24</v>
      </c>
      <c r="F16" s="5" t="s">
        <v>25</v>
      </c>
      <c r="G16" s="5" t="s">
        <v>26</v>
      </c>
      <c r="H16" s="7"/>
    </row>
    <row r="17">
      <c r="A17" s="8" t="s">
        <v>7</v>
      </c>
      <c r="B17" s="9">
        <v>598.0</v>
      </c>
      <c r="C17" s="9">
        <v>851.0</v>
      </c>
      <c r="D17" s="9">
        <v>2323.0</v>
      </c>
      <c r="E17" s="9">
        <v>1235.0</v>
      </c>
      <c r="F17" s="9">
        <v>1246.0</v>
      </c>
      <c r="G17" s="9">
        <v>1093.0</v>
      </c>
      <c r="H17" s="9"/>
      <c r="I17" s="9"/>
      <c r="J17" s="8"/>
      <c r="K17" s="8"/>
      <c r="L17" s="8"/>
      <c r="M17" s="8"/>
      <c r="N17" s="8"/>
      <c r="O17" s="8"/>
      <c r="P17" s="8"/>
    </row>
    <row r="18">
      <c r="A18" s="8" t="s">
        <v>9</v>
      </c>
      <c r="B18" s="9">
        <v>111.0</v>
      </c>
      <c r="C18" s="9">
        <v>251.0</v>
      </c>
      <c r="D18" s="9">
        <v>1067.0</v>
      </c>
      <c r="E18" s="9">
        <v>954.0</v>
      </c>
      <c r="F18" s="9">
        <v>472.0</v>
      </c>
      <c r="G18" s="9">
        <v>401.0</v>
      </c>
      <c r="H18" s="9"/>
      <c r="I18" s="9"/>
      <c r="J18" s="8"/>
      <c r="K18" s="20"/>
      <c r="L18" s="20"/>
      <c r="M18" s="20"/>
      <c r="N18" s="21"/>
      <c r="O18" s="20"/>
      <c r="P18" s="20"/>
    </row>
    <row r="19">
      <c r="A19" s="8" t="s">
        <v>10</v>
      </c>
      <c r="B19" s="9">
        <v>146.0</v>
      </c>
      <c r="C19" s="9">
        <v>433.0</v>
      </c>
      <c r="D19" s="9">
        <v>981.0</v>
      </c>
      <c r="E19" s="9">
        <v>931.0</v>
      </c>
      <c r="F19" s="9">
        <v>613.0</v>
      </c>
      <c r="G19" s="9">
        <v>483.0</v>
      </c>
      <c r="H19" s="9"/>
      <c r="I19" s="9"/>
    </row>
    <row r="20">
      <c r="A20" s="8" t="s">
        <v>11</v>
      </c>
      <c r="B20" s="9">
        <v>111.0</v>
      </c>
      <c r="C20" s="9">
        <v>330.0</v>
      </c>
      <c r="D20" s="9">
        <v>328.0</v>
      </c>
      <c r="E20" s="9">
        <v>320.0</v>
      </c>
      <c r="F20" s="9">
        <v>268.0</v>
      </c>
      <c r="G20" s="9">
        <v>261.0</v>
      </c>
      <c r="H20" s="9"/>
      <c r="I20" s="9"/>
    </row>
    <row r="21">
      <c r="A21" s="8" t="s">
        <v>12</v>
      </c>
      <c r="B21" s="9">
        <v>485.0</v>
      </c>
      <c r="C21" s="9">
        <v>623.0</v>
      </c>
      <c r="D21" s="9">
        <v>839.0</v>
      </c>
      <c r="E21" s="9">
        <v>667.0</v>
      </c>
      <c r="F21" s="9">
        <v>522.0</v>
      </c>
      <c r="G21" s="9">
        <v>406.0</v>
      </c>
      <c r="H21" s="9"/>
      <c r="I21" s="9"/>
    </row>
    <row r="22">
      <c r="A22" s="8" t="s">
        <v>13</v>
      </c>
      <c r="B22" s="9">
        <v>954.0</v>
      </c>
      <c r="C22" s="9">
        <v>562.0</v>
      </c>
      <c r="D22" s="9">
        <v>680.0</v>
      </c>
      <c r="E22" s="9">
        <v>498.0</v>
      </c>
      <c r="F22" s="9">
        <v>321.0</v>
      </c>
      <c r="G22" s="9">
        <v>286.0</v>
      </c>
      <c r="H22" s="9"/>
      <c r="I22" s="9"/>
    </row>
    <row r="23">
      <c r="A23" s="8" t="s">
        <v>14</v>
      </c>
      <c r="B23" s="9">
        <v>2300.0</v>
      </c>
      <c r="C23" s="9">
        <v>864.0</v>
      </c>
      <c r="D23" s="9">
        <v>47.0</v>
      </c>
      <c r="E23" s="9">
        <v>328.0</v>
      </c>
      <c r="F23" s="9">
        <v>84.0</v>
      </c>
      <c r="G23" s="9">
        <v>312.0</v>
      </c>
      <c r="H23" s="9"/>
      <c r="I23" s="9"/>
    </row>
    <row r="24">
      <c r="A24" s="8" t="s">
        <v>15</v>
      </c>
      <c r="B24" s="9">
        <v>19.0</v>
      </c>
      <c r="C24" s="9">
        <v>87.0</v>
      </c>
      <c r="D24" s="9">
        <v>63.0</v>
      </c>
      <c r="E24" s="9">
        <v>174.0</v>
      </c>
      <c r="F24" s="9">
        <v>89.0</v>
      </c>
      <c r="G24" s="9">
        <v>108.0</v>
      </c>
      <c r="H24" s="9"/>
      <c r="I24" s="9"/>
    </row>
    <row r="25">
      <c r="A25" s="8" t="s">
        <v>16</v>
      </c>
      <c r="B25" s="9">
        <v>106.0</v>
      </c>
      <c r="C25" s="9">
        <v>114.0</v>
      </c>
      <c r="D25" s="9">
        <v>101.0</v>
      </c>
      <c r="E25" s="9">
        <v>63.0</v>
      </c>
      <c r="F25" s="9">
        <v>66.0</v>
      </c>
      <c r="G25" s="9">
        <v>83.0</v>
      </c>
      <c r="H25" s="9"/>
      <c r="I25" s="9"/>
    </row>
    <row r="26">
      <c r="A26" s="8" t="s">
        <v>17</v>
      </c>
      <c r="B26" s="9">
        <v>217.0</v>
      </c>
      <c r="C26" s="9">
        <v>85.0</v>
      </c>
      <c r="D26" s="9">
        <v>181.0</v>
      </c>
      <c r="E26" s="9">
        <v>83.0</v>
      </c>
      <c r="F26" s="9">
        <v>108.0</v>
      </c>
      <c r="G26" s="9">
        <v>131.0</v>
      </c>
      <c r="H26" s="9"/>
      <c r="I26" s="9"/>
    </row>
    <row r="27">
      <c r="A27" s="8"/>
      <c r="B27" s="9"/>
      <c r="C27" s="9"/>
      <c r="D27" s="9"/>
      <c r="E27" s="9"/>
      <c r="F27" s="9"/>
      <c r="G27" s="9"/>
      <c r="H27" s="9"/>
      <c r="I27" s="9"/>
    </row>
    <row r="28">
      <c r="A28" s="8"/>
      <c r="B28" s="9"/>
      <c r="C28" s="9"/>
      <c r="D28" s="9"/>
      <c r="E28" s="9"/>
      <c r="F28" s="9"/>
      <c r="G28" s="9"/>
      <c r="H28" s="9"/>
      <c r="I28" s="9"/>
    </row>
    <row r="29">
      <c r="A29" s="22" t="s">
        <v>27</v>
      </c>
      <c r="B29" s="23"/>
      <c r="C29" s="23"/>
      <c r="D29" s="23"/>
      <c r="E29" s="23"/>
      <c r="F29" s="23"/>
      <c r="G29" s="23"/>
      <c r="H29" s="23"/>
      <c r="I29" s="23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</row>
    <row r="30">
      <c r="A30" s="5" t="s">
        <v>1</v>
      </c>
      <c r="B30" s="5" t="s">
        <v>2</v>
      </c>
      <c r="C30" s="5" t="s">
        <v>3</v>
      </c>
      <c r="D30" s="5" t="s">
        <v>4</v>
      </c>
      <c r="E30" s="6" t="s">
        <v>5</v>
      </c>
      <c r="F30" s="9"/>
      <c r="G30" s="5" t="s">
        <v>1</v>
      </c>
      <c r="H30" s="5" t="s">
        <v>2</v>
      </c>
      <c r="I30" s="5" t="s">
        <v>3</v>
      </c>
      <c r="J30" s="5" t="s">
        <v>4</v>
      </c>
      <c r="K30" s="6" t="s">
        <v>5</v>
      </c>
    </row>
    <row r="31">
      <c r="A31" s="8" t="s">
        <v>28</v>
      </c>
      <c r="B31" s="9">
        <v>40521.0</v>
      </c>
      <c r="C31" s="9">
        <v>3834.0</v>
      </c>
      <c r="D31" s="9">
        <v>5740.0</v>
      </c>
      <c r="E31" s="10">
        <f t="shared" ref="E31:E36" si="9">sum(B31:D31)</f>
        <v>50095</v>
      </c>
      <c r="F31" s="9"/>
      <c r="G31" s="8" t="s">
        <v>28</v>
      </c>
      <c r="H31" s="11">
        <f t="shared" ref="H31:K31" si="8">B31/(B$37/100)</f>
        <v>59.62565665</v>
      </c>
      <c r="I31" s="11">
        <f t="shared" si="8"/>
        <v>47.50340726</v>
      </c>
      <c r="J31" s="11">
        <f t="shared" si="8"/>
        <v>38.42034806</v>
      </c>
      <c r="K31" s="11">
        <f t="shared" si="8"/>
        <v>55.0676047</v>
      </c>
    </row>
    <row r="32">
      <c r="A32" s="8" t="s">
        <v>29</v>
      </c>
      <c r="B32" s="9">
        <v>9545.0</v>
      </c>
      <c r="C32" s="9">
        <v>642.0</v>
      </c>
      <c r="D32" s="9">
        <v>1136.0</v>
      </c>
      <c r="E32" s="10">
        <f t="shared" si="9"/>
        <v>11323</v>
      </c>
      <c r="F32" s="9"/>
      <c r="G32" s="8" t="s">
        <v>29</v>
      </c>
      <c r="H32" s="11">
        <f t="shared" ref="H32:K32" si="10">B32/(B$37/100)</f>
        <v>14.04523316</v>
      </c>
      <c r="I32" s="11">
        <f t="shared" si="10"/>
        <v>7.954404659</v>
      </c>
      <c r="J32" s="11">
        <f t="shared" si="10"/>
        <v>7.603748327</v>
      </c>
      <c r="K32" s="11">
        <f t="shared" si="10"/>
        <v>12.44696054</v>
      </c>
      <c r="P32" s="8"/>
      <c r="Q32" s="8"/>
      <c r="R32" s="8"/>
      <c r="S32" s="8"/>
      <c r="T32" s="8"/>
      <c r="U32" s="8"/>
      <c r="V32" s="8"/>
      <c r="W32" s="8"/>
    </row>
    <row r="33">
      <c r="A33" s="8" t="s">
        <v>30</v>
      </c>
      <c r="B33" s="9">
        <v>7597.0</v>
      </c>
      <c r="C33" s="9">
        <v>1723.0</v>
      </c>
      <c r="D33" s="9">
        <v>4911.0</v>
      </c>
      <c r="E33" s="10">
        <f t="shared" si="9"/>
        <v>14231</v>
      </c>
      <c r="F33" s="9"/>
      <c r="G33" s="8" t="s">
        <v>30</v>
      </c>
      <c r="H33" s="11">
        <f t="shared" ref="H33:K33" si="11">B33/(B$37/100)</f>
        <v>11.17879898</v>
      </c>
      <c r="I33" s="11">
        <f t="shared" si="11"/>
        <v>21.34803618</v>
      </c>
      <c r="J33" s="11">
        <f t="shared" si="11"/>
        <v>32.87148594</v>
      </c>
      <c r="K33" s="11">
        <f t="shared" si="11"/>
        <v>15.64361878</v>
      </c>
      <c r="S33" s="20"/>
      <c r="T33" s="20"/>
      <c r="U33" s="20"/>
      <c r="V33" s="20"/>
      <c r="W33" s="20"/>
    </row>
    <row r="34">
      <c r="A34" s="8" t="s">
        <v>31</v>
      </c>
      <c r="B34" s="9">
        <v>2163.0</v>
      </c>
      <c r="C34" s="9">
        <v>21.0</v>
      </c>
      <c r="D34" s="9">
        <v>23.0</v>
      </c>
      <c r="E34" s="10">
        <f t="shared" si="9"/>
        <v>2207</v>
      </c>
      <c r="G34" s="8" t="s">
        <v>31</v>
      </c>
      <c r="H34" s="11">
        <f t="shared" ref="H34:K34" si="12">B34/(B$37/100)</f>
        <v>3.182801395</v>
      </c>
      <c r="I34" s="11">
        <f t="shared" si="12"/>
        <v>0.2601908066</v>
      </c>
      <c r="J34" s="11">
        <f t="shared" si="12"/>
        <v>0.1539491299</v>
      </c>
      <c r="K34" s="11">
        <f t="shared" si="12"/>
        <v>2.42607453</v>
      </c>
      <c r="S34" s="9"/>
      <c r="T34" s="9"/>
      <c r="U34" s="9"/>
      <c r="V34" s="9"/>
      <c r="W34" s="9"/>
    </row>
    <row r="35">
      <c r="A35" s="8" t="s">
        <v>32</v>
      </c>
      <c r="B35" s="9">
        <v>8133.0</v>
      </c>
      <c r="C35" s="9">
        <v>1851.0</v>
      </c>
      <c r="D35" s="9">
        <v>3130.0</v>
      </c>
      <c r="E35" s="10">
        <f t="shared" si="9"/>
        <v>13114</v>
      </c>
      <c r="G35" s="8" t="s">
        <v>32</v>
      </c>
      <c r="H35" s="11">
        <f t="shared" ref="H35:K35" si="13">B35/(B$37/100)</f>
        <v>11.96750982</v>
      </c>
      <c r="I35" s="11">
        <f t="shared" si="13"/>
        <v>22.9339611</v>
      </c>
      <c r="J35" s="11">
        <f t="shared" si="13"/>
        <v>20.95046854</v>
      </c>
      <c r="K35" s="11">
        <f t="shared" si="13"/>
        <v>14.41574145</v>
      </c>
      <c r="S35" s="9"/>
      <c r="T35" s="9"/>
      <c r="U35" s="9"/>
      <c r="V35" s="9"/>
      <c r="W35" s="9"/>
    </row>
    <row r="36">
      <c r="A36" s="8" t="s">
        <v>33</v>
      </c>
      <c r="B36" s="9">
        <v>1340.0</v>
      </c>
      <c r="C36" s="9">
        <v>1123.0</v>
      </c>
      <c r="D36" s="9">
        <v>665.0</v>
      </c>
      <c r="E36" s="10">
        <f t="shared" si="9"/>
        <v>3128</v>
      </c>
      <c r="F36" s="8"/>
      <c r="G36" s="8" t="s">
        <v>33</v>
      </c>
      <c r="H36" s="11">
        <f t="shared" ref="H36:K36" si="14">B36/(B$37/100)</f>
        <v>1.971777101</v>
      </c>
      <c r="I36" s="11">
        <f t="shared" si="14"/>
        <v>13.91401313</v>
      </c>
      <c r="J36" s="11">
        <f t="shared" si="14"/>
        <v>4.451137885</v>
      </c>
      <c r="K36" s="11">
        <f t="shared" si="14"/>
        <v>3.438496208</v>
      </c>
      <c r="S36" s="9"/>
      <c r="T36" s="9"/>
      <c r="U36" s="9"/>
      <c r="V36" s="9"/>
      <c r="W36" s="9"/>
    </row>
    <row r="37">
      <c r="A37" s="25" t="s">
        <v>18</v>
      </c>
      <c r="B37" s="17">
        <f t="shared" ref="B37:E37" si="15">sum(B31:B35)</f>
        <v>67959</v>
      </c>
      <c r="C37" s="17">
        <f t="shared" si="15"/>
        <v>8071</v>
      </c>
      <c r="D37" s="17">
        <f t="shared" si="15"/>
        <v>14940</v>
      </c>
      <c r="E37" s="17">
        <f t="shared" si="15"/>
        <v>90970</v>
      </c>
      <c r="F37" s="9"/>
      <c r="G37" s="25" t="s">
        <v>18</v>
      </c>
      <c r="H37" s="26">
        <f t="shared" ref="H37:K37" si="16">sum(H31:H35)</f>
        <v>100</v>
      </c>
      <c r="I37" s="26">
        <f t="shared" si="16"/>
        <v>100</v>
      </c>
      <c r="J37" s="26">
        <f t="shared" si="16"/>
        <v>100</v>
      </c>
      <c r="K37" s="26">
        <f t="shared" si="16"/>
        <v>100</v>
      </c>
      <c r="S37" s="9"/>
      <c r="T37" s="9"/>
      <c r="U37" s="9"/>
      <c r="V37" s="9"/>
      <c r="W37" s="9"/>
    </row>
    <row r="38">
      <c r="G38" s="8"/>
      <c r="H38" s="11"/>
      <c r="I38" s="11"/>
      <c r="J38" s="11"/>
      <c r="K38" s="11"/>
      <c r="S38" s="9"/>
      <c r="T38" s="9"/>
      <c r="U38" s="9"/>
      <c r="V38" s="9"/>
      <c r="W38" s="9"/>
    </row>
    <row r="39">
      <c r="A39" s="19" t="s">
        <v>19</v>
      </c>
      <c r="B39" s="8"/>
      <c r="C39" s="8"/>
      <c r="D39" s="8"/>
      <c r="E39" s="8"/>
      <c r="F39" s="8"/>
      <c r="G39" s="8"/>
      <c r="H39" s="11"/>
      <c r="I39" s="11"/>
      <c r="J39" s="11"/>
      <c r="K39" s="11"/>
      <c r="S39" s="9"/>
      <c r="T39" s="9"/>
      <c r="U39" s="9"/>
      <c r="V39" s="9"/>
      <c r="W39" s="9"/>
    </row>
    <row r="40">
      <c r="A40" s="7" t="s">
        <v>20</v>
      </c>
      <c r="B40" s="5" t="s">
        <v>21</v>
      </c>
      <c r="C40" s="5" t="s">
        <v>22</v>
      </c>
      <c r="D40" s="5" t="s">
        <v>23</v>
      </c>
      <c r="E40" s="5" t="s">
        <v>24</v>
      </c>
      <c r="F40" s="5" t="s">
        <v>25</v>
      </c>
      <c r="G40" s="5" t="s">
        <v>26</v>
      </c>
      <c r="H40" s="11"/>
      <c r="I40" s="11"/>
      <c r="J40" s="11"/>
      <c r="K40" s="11"/>
      <c r="S40" s="9"/>
      <c r="T40" s="9"/>
      <c r="U40" s="9"/>
      <c r="V40" s="9"/>
      <c r="W40" s="9"/>
    </row>
    <row r="41">
      <c r="A41" s="8" t="s">
        <v>28</v>
      </c>
      <c r="B41" s="9">
        <v>209.0</v>
      </c>
      <c r="C41" s="9">
        <v>3255.0</v>
      </c>
      <c r="D41" s="9">
        <v>13144.0</v>
      </c>
      <c r="E41" s="9">
        <v>9231.0</v>
      </c>
      <c r="F41" s="9">
        <v>6916.0</v>
      </c>
      <c r="G41" s="9">
        <v>7766.0</v>
      </c>
      <c r="S41" s="9"/>
      <c r="T41" s="9"/>
      <c r="U41" s="9"/>
      <c r="V41" s="9"/>
      <c r="W41" s="9"/>
    </row>
    <row r="42">
      <c r="A42" s="8" t="s">
        <v>29</v>
      </c>
      <c r="B42" s="9">
        <v>1805.0</v>
      </c>
      <c r="C42" s="9">
        <v>4161.0</v>
      </c>
      <c r="D42" s="9">
        <v>1154.0</v>
      </c>
      <c r="E42" s="9">
        <v>851.0</v>
      </c>
      <c r="F42" s="9">
        <v>659.0</v>
      </c>
      <c r="G42" s="9">
        <v>915.0</v>
      </c>
      <c r="S42" s="9"/>
      <c r="T42" s="9"/>
      <c r="U42" s="9"/>
      <c r="V42" s="9"/>
      <c r="W42" s="9"/>
    </row>
    <row r="43">
      <c r="A43" s="8" t="s">
        <v>30</v>
      </c>
      <c r="B43" s="9">
        <v>214.0</v>
      </c>
      <c r="C43" s="9">
        <v>919.0</v>
      </c>
      <c r="D43" s="9">
        <v>2160.0</v>
      </c>
      <c r="E43" s="9">
        <v>1455.0</v>
      </c>
      <c r="F43" s="9">
        <v>1277.0</v>
      </c>
      <c r="G43" s="9">
        <v>1572.0</v>
      </c>
      <c r="S43" s="9"/>
      <c r="T43" s="9"/>
      <c r="U43" s="9"/>
      <c r="V43" s="9"/>
      <c r="W43" s="9"/>
    </row>
    <row r="44">
      <c r="A44" s="27" t="s">
        <v>31</v>
      </c>
      <c r="B44" s="9">
        <v>31.0</v>
      </c>
      <c r="C44" s="9">
        <v>128.0</v>
      </c>
      <c r="D44" s="9">
        <v>832.0</v>
      </c>
      <c r="E44" s="28">
        <v>313.0</v>
      </c>
      <c r="F44" s="9">
        <v>337.0</v>
      </c>
      <c r="G44" s="9">
        <v>522.0</v>
      </c>
      <c r="S44" s="9"/>
      <c r="T44" s="9"/>
      <c r="U44" s="9"/>
      <c r="V44" s="9"/>
      <c r="W44" s="9"/>
    </row>
    <row r="45">
      <c r="A45" s="8" t="s">
        <v>32</v>
      </c>
      <c r="B45" s="9">
        <v>916.0</v>
      </c>
      <c r="C45" s="9">
        <v>1244.0</v>
      </c>
      <c r="D45" s="9">
        <v>2269.0</v>
      </c>
      <c r="E45" s="9">
        <v>1125.0</v>
      </c>
      <c r="F45" s="9">
        <v>1257.0</v>
      </c>
      <c r="G45" s="9">
        <v>1322.0</v>
      </c>
      <c r="S45" s="9"/>
      <c r="T45" s="9"/>
      <c r="U45" s="9"/>
      <c r="V45" s="9"/>
      <c r="W45" s="9"/>
    </row>
    <row r="46">
      <c r="A46" s="8" t="s">
        <v>33</v>
      </c>
      <c r="B46" s="9">
        <v>219.0</v>
      </c>
      <c r="C46" s="9">
        <v>889.0</v>
      </c>
      <c r="D46" s="9">
        <v>60.0</v>
      </c>
      <c r="E46" s="9">
        <v>42.0</v>
      </c>
      <c r="F46" s="9">
        <v>87.0</v>
      </c>
      <c r="G46" s="9">
        <v>43.0</v>
      </c>
      <c r="H46" s="8"/>
      <c r="I46" s="8"/>
      <c r="J46" s="8"/>
      <c r="K46" s="8"/>
      <c r="S46" s="9"/>
      <c r="T46" s="9"/>
      <c r="U46" s="9"/>
      <c r="V46" s="9"/>
      <c r="W46" s="9"/>
    </row>
    <row r="47">
      <c r="E47" s="8"/>
      <c r="F47" s="20"/>
      <c r="G47" s="20"/>
      <c r="H47" s="20"/>
      <c r="I47" s="20"/>
      <c r="J47" s="20"/>
      <c r="K47" s="20"/>
      <c r="S47" s="9"/>
      <c r="T47" s="9"/>
      <c r="U47" s="9"/>
      <c r="V47" s="9"/>
      <c r="W47" s="9"/>
    </row>
    <row r="48">
      <c r="A48" s="29" t="s">
        <v>34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1"/>
      <c r="T48" s="31"/>
      <c r="U48" s="31"/>
      <c r="V48" s="31"/>
      <c r="W48" s="31"/>
      <c r="X48" s="30"/>
      <c r="Y48" s="30"/>
      <c r="Z48" s="30"/>
      <c r="AA48" s="30"/>
      <c r="AB48" s="30"/>
    </row>
    <row r="49">
      <c r="A49" s="5" t="s">
        <v>1</v>
      </c>
      <c r="B49" s="5" t="s">
        <v>2</v>
      </c>
      <c r="C49" s="5" t="s">
        <v>3</v>
      </c>
      <c r="D49" s="6" t="s">
        <v>5</v>
      </c>
      <c r="F49" s="8"/>
      <c r="G49" s="8"/>
      <c r="H49" s="8"/>
      <c r="I49" s="32"/>
      <c r="S49" s="9"/>
      <c r="T49" s="9"/>
      <c r="U49" s="9"/>
      <c r="V49" s="9"/>
      <c r="W49" s="9"/>
    </row>
    <row r="50">
      <c r="A50" s="8" t="s">
        <v>35</v>
      </c>
      <c r="B50" s="9">
        <v>597.0</v>
      </c>
      <c r="C50" s="9">
        <v>121.0</v>
      </c>
      <c r="D50" s="10">
        <f>sum(A50:C50)</f>
        <v>718</v>
      </c>
      <c r="F50" s="8"/>
      <c r="G50" s="9"/>
      <c r="H50" s="9"/>
      <c r="S50" s="9"/>
      <c r="T50" s="9"/>
      <c r="U50" s="9"/>
      <c r="V50" s="9"/>
      <c r="W50" s="9"/>
    </row>
    <row r="52">
      <c r="A52" s="19" t="s">
        <v>19</v>
      </c>
      <c r="B52" s="8"/>
      <c r="C52" s="8"/>
      <c r="D52" s="8"/>
      <c r="E52" s="8"/>
      <c r="F52" s="8"/>
      <c r="G52" s="8"/>
      <c r="H52" s="11"/>
    </row>
    <row r="53">
      <c r="A53" s="7" t="s">
        <v>20</v>
      </c>
      <c r="B53" s="5" t="s">
        <v>21</v>
      </c>
      <c r="C53" s="5" t="s">
        <v>22</v>
      </c>
      <c r="D53" s="5" t="s">
        <v>23</v>
      </c>
      <c r="E53" s="5" t="s">
        <v>24</v>
      </c>
      <c r="F53" s="5" t="s">
        <v>25</v>
      </c>
      <c r="G53" s="5" t="s">
        <v>26</v>
      </c>
      <c r="H53" s="11"/>
    </row>
    <row r="54">
      <c r="A54" s="8" t="s">
        <v>35</v>
      </c>
      <c r="B54" s="9">
        <v>190.0</v>
      </c>
      <c r="C54" s="9">
        <v>382.0</v>
      </c>
      <c r="D54" s="9">
        <v>16.0</v>
      </c>
      <c r="E54" s="33">
        <v>0.0</v>
      </c>
      <c r="F54" s="28">
        <v>1.0</v>
      </c>
      <c r="G54" s="28">
        <v>8.0</v>
      </c>
    </row>
    <row r="55">
      <c r="A55" s="8"/>
      <c r="E55" s="34"/>
      <c r="F55" s="34"/>
    </row>
    <row r="56">
      <c r="A56" s="8"/>
      <c r="E56" s="34"/>
      <c r="F56" s="34"/>
    </row>
    <row r="57">
      <c r="A57" s="8"/>
      <c r="B57" s="8"/>
      <c r="C57" s="8"/>
      <c r="D57" s="8"/>
      <c r="E57" s="27"/>
      <c r="F57" s="27"/>
      <c r="G57" s="9"/>
    </row>
    <row r="58">
      <c r="A58" s="8"/>
      <c r="B58" s="20"/>
      <c r="C58" s="20"/>
      <c r="D58" s="20"/>
      <c r="E58" s="35"/>
      <c r="F58" s="35"/>
      <c r="G58" s="9"/>
      <c r="I58" s="8"/>
      <c r="J58" s="8"/>
      <c r="K58" s="8"/>
      <c r="L58" s="8"/>
      <c r="M58" s="8"/>
      <c r="N58" s="8"/>
      <c r="O58" s="8"/>
    </row>
    <row r="59">
      <c r="G59" s="9"/>
      <c r="I59" s="8"/>
      <c r="J59" s="9"/>
      <c r="K59" s="9"/>
      <c r="L59" s="9"/>
      <c r="M59" s="9"/>
      <c r="N59" s="9"/>
      <c r="O59" s="9"/>
    </row>
    <row r="60">
      <c r="A60" s="8"/>
      <c r="E60" s="34"/>
      <c r="F60" s="34"/>
      <c r="G60" s="9"/>
    </row>
    <row r="61">
      <c r="A61" s="8"/>
      <c r="E61" s="34"/>
      <c r="F61" s="34"/>
      <c r="G61" s="9"/>
    </row>
    <row r="62">
      <c r="A62" s="8"/>
      <c r="E62" s="34"/>
      <c r="F62" s="34"/>
      <c r="G62" s="9"/>
    </row>
    <row r="63">
      <c r="A63" s="8"/>
      <c r="E63" s="34"/>
      <c r="F63" s="34"/>
      <c r="G63" s="9"/>
    </row>
    <row r="64">
      <c r="A64" s="8"/>
      <c r="E64" s="34"/>
      <c r="F64" s="34"/>
    </row>
    <row r="65">
      <c r="A65" s="8"/>
      <c r="E65" s="34"/>
      <c r="F65" s="34"/>
    </row>
    <row r="66">
      <c r="A66" s="8"/>
      <c r="E66" s="34"/>
      <c r="F66" s="34"/>
    </row>
    <row r="67">
      <c r="A67" s="8"/>
      <c r="E67" s="34"/>
      <c r="F67" s="34"/>
      <c r="G67" s="8"/>
    </row>
    <row r="68">
      <c r="A68" s="8"/>
      <c r="E68" s="34"/>
      <c r="F68" s="34"/>
      <c r="G68" s="9"/>
    </row>
    <row r="69">
      <c r="G69" s="9"/>
    </row>
    <row r="70">
      <c r="A70" s="8"/>
      <c r="B70" s="9"/>
      <c r="C70" s="9"/>
      <c r="D70" s="9"/>
      <c r="E70" s="9"/>
      <c r="F70" s="9"/>
      <c r="G70" s="9"/>
    </row>
    <row r="71">
      <c r="A71" s="8"/>
      <c r="B71" s="9"/>
      <c r="C71" s="9"/>
      <c r="D71" s="9"/>
      <c r="E71" s="9"/>
      <c r="F71" s="9"/>
      <c r="G71" s="9"/>
    </row>
    <row r="72">
      <c r="A72" s="8"/>
      <c r="B72" s="9"/>
      <c r="C72" s="9"/>
      <c r="D72" s="9"/>
      <c r="E72" s="9"/>
      <c r="F72" s="9"/>
      <c r="G72" s="9"/>
    </row>
    <row r="73">
      <c r="A73" s="8"/>
      <c r="B73" s="9"/>
      <c r="C73" s="9"/>
      <c r="D73" s="9"/>
      <c r="E73" s="9"/>
      <c r="F73" s="9"/>
      <c r="G73" s="9"/>
    </row>
    <row r="74">
      <c r="A74" s="8"/>
      <c r="B74" s="9"/>
      <c r="C74" s="9"/>
      <c r="D74" s="9"/>
      <c r="E74" s="9"/>
      <c r="F74" s="9"/>
      <c r="G74" s="9"/>
    </row>
    <row r="75">
      <c r="A75" s="8"/>
      <c r="B75" s="9"/>
      <c r="C75" s="9"/>
      <c r="D75" s="9"/>
      <c r="E75" s="9"/>
      <c r="F75" s="9"/>
      <c r="G75" s="9"/>
    </row>
    <row r="76">
      <c r="A76" s="8"/>
      <c r="B76" s="9"/>
      <c r="C76" s="9"/>
      <c r="D76" s="9"/>
      <c r="E76" s="9"/>
      <c r="F76" s="9"/>
      <c r="G76" s="9"/>
    </row>
    <row r="77">
      <c r="G77" s="9"/>
    </row>
    <row r="78">
      <c r="G78" s="9"/>
    </row>
    <row r="79">
      <c r="G79" s="9"/>
    </row>
    <row r="80">
      <c r="A80" s="8"/>
      <c r="B80" s="8"/>
      <c r="C80" s="8"/>
      <c r="D80" s="8"/>
      <c r="E80" s="8"/>
      <c r="F80" s="8"/>
      <c r="G80" s="9"/>
    </row>
    <row r="81">
      <c r="A81" s="8"/>
      <c r="B81" s="9"/>
      <c r="C81" s="9"/>
      <c r="D81" s="9"/>
      <c r="E81" s="9"/>
      <c r="F81" s="9"/>
      <c r="G81" s="9"/>
    </row>
    <row r="82">
      <c r="A82" s="8"/>
      <c r="B82" s="9"/>
      <c r="C82" s="9"/>
      <c r="D82" s="9"/>
      <c r="E82" s="9"/>
      <c r="F82" s="9"/>
      <c r="G82" s="9"/>
    </row>
    <row r="83">
      <c r="A83" s="8"/>
      <c r="B83" s="9"/>
      <c r="C83" s="9"/>
      <c r="D83" s="9"/>
      <c r="E83" s="9"/>
      <c r="F83" s="9"/>
      <c r="G83" s="9"/>
    </row>
    <row r="84">
      <c r="A84" s="8"/>
      <c r="B84" s="9"/>
      <c r="C84" s="9"/>
      <c r="D84" s="9"/>
      <c r="E84" s="9"/>
      <c r="F84" s="9"/>
      <c r="G84" s="9"/>
    </row>
    <row r="85">
      <c r="A85" s="8"/>
      <c r="B85" s="9"/>
      <c r="C85" s="9"/>
      <c r="D85" s="9"/>
      <c r="E85" s="9"/>
      <c r="F85" s="9"/>
      <c r="G85" s="9"/>
    </row>
    <row r="86">
      <c r="A86" s="8"/>
      <c r="B86" s="9"/>
      <c r="C86" s="9"/>
      <c r="D86" s="9"/>
      <c r="E86" s="9"/>
      <c r="F86" s="9"/>
    </row>
    <row r="87">
      <c r="A87" s="8"/>
      <c r="B87" s="9"/>
      <c r="C87" s="9"/>
      <c r="D87" s="9"/>
      <c r="E87" s="9"/>
      <c r="F87" s="9"/>
    </row>
    <row r="88">
      <c r="A88" s="8"/>
      <c r="B88" s="9"/>
      <c r="C88" s="9"/>
      <c r="D88" s="9"/>
      <c r="E88" s="9"/>
      <c r="F88" s="9"/>
    </row>
    <row r="89">
      <c r="A89" s="8"/>
      <c r="B89" s="9"/>
      <c r="C89" s="9"/>
      <c r="D89" s="9"/>
      <c r="E89" s="9"/>
      <c r="F89" s="9"/>
    </row>
    <row r="90">
      <c r="A90" s="8"/>
      <c r="B90" s="9"/>
      <c r="C90" s="9"/>
      <c r="D90" s="9"/>
      <c r="E90" s="9"/>
      <c r="F90" s="9"/>
    </row>
    <row r="91">
      <c r="A91" s="8"/>
      <c r="B91" s="9"/>
      <c r="C91" s="9"/>
      <c r="D91" s="9"/>
      <c r="E91" s="9"/>
      <c r="F91" s="9"/>
    </row>
    <row r="92">
      <c r="A92" s="8"/>
      <c r="B92" s="9"/>
      <c r="C92" s="9"/>
      <c r="D92" s="9"/>
      <c r="E92" s="9"/>
      <c r="F92" s="9"/>
    </row>
    <row r="93">
      <c r="A93" s="8"/>
      <c r="B93" s="9"/>
      <c r="C93" s="9"/>
      <c r="D93" s="9"/>
      <c r="E93" s="9"/>
      <c r="F93" s="9"/>
    </row>
    <row r="94">
      <c r="A94" s="8"/>
      <c r="B94" s="9"/>
      <c r="C94" s="9"/>
      <c r="D94" s="9"/>
      <c r="E94" s="9"/>
      <c r="F94" s="9"/>
    </row>
    <row r="95">
      <c r="A95" s="8"/>
      <c r="B95" s="9"/>
      <c r="C95" s="9"/>
      <c r="D95" s="9"/>
      <c r="E95" s="9"/>
      <c r="F95" s="9"/>
    </row>
    <row r="96">
      <c r="A96" s="8"/>
      <c r="B96" s="9"/>
      <c r="C96" s="9"/>
      <c r="D96" s="9"/>
      <c r="E96" s="9"/>
      <c r="F96" s="9"/>
    </row>
    <row r="97">
      <c r="A97" s="8"/>
      <c r="B97" s="9"/>
      <c r="C97" s="9"/>
      <c r="D97" s="9"/>
      <c r="E97" s="9"/>
      <c r="F97" s="9"/>
    </row>
    <row r="98">
      <c r="A98" s="8"/>
      <c r="B98" s="9"/>
      <c r="C98" s="9"/>
      <c r="D98" s="9"/>
      <c r="E98" s="9"/>
    </row>
    <row r="99">
      <c r="A99" s="36"/>
    </row>
  </sheetData>
  <drawing r:id="rId1"/>
</worksheet>
</file>