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AG\AG-C15-MPN\User Data\radkej\Lymphom-Projekt\Mannuscript\alle figures Naveed\Submission\final 07.2021\Submission Nature Cancer\Last revision Nature Comms\"/>
    </mc:Choice>
  </mc:AlternateContent>
  <bookViews>
    <workbookView xWindow="0" yWindow="0" windowWidth="19178" windowHeight="6578" tabRatio="806"/>
  </bookViews>
  <sheets>
    <sheet name=" Summary CNSL" sheetId="1" r:id="rId1"/>
    <sheet name="PCNSL" sheetId="2" r:id="rId2"/>
    <sheet name="PCNSL-M" sheetId="3" r:id="rId3"/>
    <sheet name="SCNSL" sheetId="5" r:id="rId4"/>
    <sheet name="SCNSL-M" sheetId="4" r:id="rId5"/>
    <sheet name="PCNSL-SCNSL EBV+" sheetId="6" r:id="rId6"/>
    <sheet name="MMML FL" sheetId="11" r:id="rId7"/>
    <sheet name="MMML DHBL" sheetId="13" r:id="rId8"/>
    <sheet name="MMML DLBCL" sheetId="12" r:id="rId9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47" i="12" l="1"/>
  <c r="AF48" i="12"/>
  <c r="AF49" i="12"/>
  <c r="AF50" i="12"/>
  <c r="AF51" i="12"/>
  <c r="AF52" i="12"/>
  <c r="AF53" i="12"/>
  <c r="AF54" i="12"/>
  <c r="AF55" i="12"/>
  <c r="AF56" i="12"/>
  <c r="AF57" i="12"/>
  <c r="AF58" i="12"/>
  <c r="AF59" i="12"/>
  <c r="AF60" i="12"/>
  <c r="AF61" i="12"/>
  <c r="AF62" i="12"/>
  <c r="AF63" i="12"/>
  <c r="AF64" i="12"/>
  <c r="AF65" i="12"/>
  <c r="AF66" i="12"/>
  <c r="AF67" i="12"/>
  <c r="AF68" i="12"/>
  <c r="AF69" i="12"/>
  <c r="AF70" i="12"/>
  <c r="AF71" i="12"/>
  <c r="AF72" i="12"/>
  <c r="AF73" i="12"/>
  <c r="AF74" i="12"/>
  <c r="AF75" i="12"/>
  <c r="AF76" i="12"/>
  <c r="AF77" i="12"/>
  <c r="AF78" i="12"/>
  <c r="AF79" i="12"/>
  <c r="AF80" i="12"/>
  <c r="AF81" i="12"/>
  <c r="AF82" i="12"/>
  <c r="AF83" i="12"/>
  <c r="AF84" i="12"/>
  <c r="AF85" i="12"/>
  <c r="AF86" i="12"/>
  <c r="AF87" i="12"/>
  <c r="AF88" i="12"/>
  <c r="AF89" i="12"/>
  <c r="AF46" i="12"/>
  <c r="AP47" i="11"/>
  <c r="AP48" i="11"/>
  <c r="AP49" i="11"/>
  <c r="AP50" i="11"/>
  <c r="AP51" i="11"/>
  <c r="AP52" i="11"/>
  <c r="AP53" i="11"/>
  <c r="AP54" i="11"/>
  <c r="AP55" i="11"/>
  <c r="AP56" i="11"/>
  <c r="AP57" i="11"/>
  <c r="AP58" i="11"/>
  <c r="AP59" i="11"/>
  <c r="AP60" i="11"/>
  <c r="AP61" i="11"/>
  <c r="AP62" i="11"/>
  <c r="AP63" i="11"/>
  <c r="AP64" i="11"/>
  <c r="AP65" i="11"/>
  <c r="AP66" i="11"/>
  <c r="AP67" i="11"/>
  <c r="AP68" i="11"/>
  <c r="AP69" i="11"/>
  <c r="AP70" i="11"/>
  <c r="AP71" i="11"/>
  <c r="AP72" i="11"/>
  <c r="AP73" i="11"/>
  <c r="AP74" i="11"/>
  <c r="AP75" i="11"/>
  <c r="AP76" i="11"/>
  <c r="AP77" i="11"/>
  <c r="AP78" i="11"/>
  <c r="AP79" i="11"/>
  <c r="AP80" i="11"/>
  <c r="AP81" i="11"/>
  <c r="AP82" i="11"/>
  <c r="AP83" i="11"/>
  <c r="AP84" i="11"/>
  <c r="AP85" i="11"/>
  <c r="AP86" i="11"/>
  <c r="AP87" i="11"/>
  <c r="AP88" i="11"/>
  <c r="AP89" i="11"/>
  <c r="AP90" i="11"/>
  <c r="AP91" i="11"/>
  <c r="AP92" i="11"/>
  <c r="AP46" i="11"/>
  <c r="AG47" i="2"/>
  <c r="AG48" i="2"/>
  <c r="AG49" i="2"/>
  <c r="AG50" i="2"/>
  <c r="AG52" i="2"/>
  <c r="AG53" i="2"/>
  <c r="AG54" i="2"/>
  <c r="AG55" i="2"/>
  <c r="AG56" i="2"/>
  <c r="AG57" i="2"/>
  <c r="AG58" i="2"/>
  <c r="AG59" i="2"/>
  <c r="AG60" i="2"/>
  <c r="AG61" i="2"/>
  <c r="AG62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46" i="2"/>
  <c r="AO48" i="1"/>
  <c r="AO49" i="1"/>
  <c r="AO50" i="1"/>
  <c r="AO51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47" i="1"/>
  <c r="AN47" i="1"/>
  <c r="AN48" i="1"/>
  <c r="AN49" i="1"/>
  <c r="AN50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B46" i="12"/>
  <c r="C46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B47" i="12"/>
  <c r="C47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50" i="12"/>
  <c r="AE52" i="12"/>
  <c r="AE53" i="12"/>
  <c r="AE54" i="12"/>
  <c r="AE55" i="12"/>
  <c r="AE56" i="12"/>
  <c r="AE57" i="12"/>
  <c r="AE58" i="12"/>
  <c r="AE59" i="12"/>
  <c r="AE60" i="12"/>
  <c r="AE61" i="12"/>
  <c r="AE62" i="12"/>
  <c r="AE63" i="12"/>
  <c r="AE64" i="12"/>
  <c r="AE65" i="12"/>
  <c r="AE66" i="12"/>
  <c r="AE67" i="12"/>
  <c r="AE68" i="12"/>
  <c r="AE69" i="12"/>
  <c r="AE70" i="12"/>
  <c r="AE71" i="12"/>
  <c r="AE72" i="12"/>
  <c r="AE73" i="12"/>
  <c r="AE74" i="12"/>
  <c r="AE75" i="12"/>
  <c r="AE76" i="12"/>
  <c r="AE77" i="12"/>
  <c r="AE78" i="12"/>
  <c r="AE79" i="12"/>
  <c r="AE80" i="12"/>
  <c r="AE81" i="12"/>
  <c r="AE82" i="12"/>
  <c r="AE83" i="12"/>
  <c r="AE84" i="12"/>
  <c r="AE85" i="12"/>
  <c r="AE86" i="12"/>
  <c r="AE87" i="12"/>
  <c r="AE88" i="12"/>
  <c r="AE89" i="12"/>
  <c r="AE48" i="12"/>
  <c r="AE46" i="12"/>
  <c r="AE49" i="12"/>
  <c r="AE47" i="12"/>
  <c r="W88" i="1"/>
  <c r="X88" i="1"/>
  <c r="AC88" i="1"/>
  <c r="AD88" i="1"/>
  <c r="AI88" i="1"/>
  <c r="AJ88" i="1"/>
  <c r="U87" i="1"/>
  <c r="V87" i="1"/>
  <c r="V88" i="1"/>
  <c r="W87" i="1"/>
  <c r="X87" i="1"/>
  <c r="Y87" i="1"/>
  <c r="Z87" i="1"/>
  <c r="AA87" i="1"/>
  <c r="AB87" i="1"/>
  <c r="AB88" i="1"/>
  <c r="AC87" i="1"/>
  <c r="AD87" i="1"/>
  <c r="AE87" i="1"/>
  <c r="AF87" i="1"/>
  <c r="AG87" i="1"/>
  <c r="AH87" i="1"/>
  <c r="AH88" i="1"/>
  <c r="AI87" i="1"/>
  <c r="AJ87" i="1"/>
  <c r="AK87" i="1"/>
  <c r="AL87" i="1"/>
  <c r="AM87" i="1"/>
  <c r="AF47" i="2"/>
  <c r="AF48" i="2"/>
  <c r="AF49" i="2"/>
  <c r="AF50" i="2"/>
  <c r="AF52" i="2"/>
  <c r="AF53" i="2"/>
  <c r="AF54" i="2"/>
  <c r="AF55" i="2"/>
  <c r="AF56" i="2"/>
  <c r="AF57" i="2"/>
  <c r="AF58" i="2"/>
  <c r="AF59" i="2"/>
  <c r="AF60" i="2"/>
  <c r="AF61" i="2"/>
  <c r="AF62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46" i="2"/>
  <c r="AE88" i="2"/>
  <c r="AE87" i="2"/>
  <c r="AE68" i="2"/>
  <c r="AE49" i="2"/>
  <c r="AE48" i="2"/>
  <c r="AE46" i="2"/>
  <c r="AE47" i="2"/>
  <c r="U68" i="1"/>
  <c r="U88" i="1"/>
  <c r="V68" i="1"/>
  <c r="W68" i="1"/>
  <c r="X68" i="1"/>
  <c r="Y68" i="1"/>
  <c r="Y88" i="1"/>
  <c r="Z68" i="1"/>
  <c r="Z88" i="1"/>
  <c r="AA68" i="1"/>
  <c r="AA88" i="1"/>
  <c r="AB68" i="1"/>
  <c r="AC68" i="1"/>
  <c r="AD68" i="1"/>
  <c r="AE68" i="1"/>
  <c r="AE88" i="1"/>
  <c r="AF68" i="1"/>
  <c r="AF88" i="1"/>
  <c r="AG68" i="1"/>
  <c r="AG88" i="1"/>
  <c r="AH68" i="1"/>
  <c r="AI68" i="1"/>
  <c r="AJ68" i="1"/>
  <c r="AK68" i="1"/>
  <c r="AK88" i="1"/>
  <c r="AL68" i="1"/>
  <c r="AL88" i="1"/>
  <c r="AM68" i="1"/>
  <c r="AM88" i="1"/>
  <c r="AM50" i="1"/>
  <c r="AM49" i="1"/>
  <c r="AM47" i="1"/>
  <c r="AM48" i="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AG86" i="11"/>
  <c r="AH86" i="11"/>
  <c r="AI86" i="11"/>
  <c r="AJ86" i="11"/>
  <c r="AK86" i="11"/>
  <c r="AL86" i="11"/>
  <c r="AM86" i="11"/>
  <c r="AN86" i="11"/>
  <c r="B86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R85" i="11"/>
  <c r="S85" i="11"/>
  <c r="T85" i="11"/>
  <c r="U85" i="11"/>
  <c r="V85" i="11"/>
  <c r="W85" i="11"/>
  <c r="X85" i="11"/>
  <c r="Y85" i="11"/>
  <c r="Z85" i="11"/>
  <c r="AA85" i="11"/>
  <c r="AB85" i="11"/>
  <c r="AC85" i="11"/>
  <c r="AD85" i="11"/>
  <c r="AE85" i="11"/>
  <c r="AF85" i="11"/>
  <c r="AG85" i="11"/>
  <c r="AH85" i="11"/>
  <c r="AI85" i="11"/>
  <c r="AJ85" i="11"/>
  <c r="AK85" i="11"/>
  <c r="AL85" i="11"/>
  <c r="AM85" i="11"/>
  <c r="AN85" i="11"/>
  <c r="B85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Y67" i="11"/>
  <c r="Z67" i="11"/>
  <c r="AA67" i="11"/>
  <c r="AB67" i="11"/>
  <c r="AC67" i="11"/>
  <c r="AD67" i="11"/>
  <c r="AE67" i="11"/>
  <c r="AF67" i="11"/>
  <c r="AG67" i="11"/>
  <c r="AH67" i="11"/>
  <c r="AI67" i="11"/>
  <c r="AJ67" i="11"/>
  <c r="AK67" i="11"/>
  <c r="AL67" i="11"/>
  <c r="AM67" i="11"/>
  <c r="AN67" i="11"/>
  <c r="B67" i="11"/>
  <c r="AO50" i="11"/>
  <c r="AO51" i="11"/>
  <c r="AO52" i="11"/>
  <c r="AO53" i="11"/>
  <c r="AO54" i="11"/>
  <c r="AO55" i="11"/>
  <c r="AO56" i="11"/>
  <c r="AO57" i="11"/>
  <c r="AO58" i="11"/>
  <c r="AO59" i="11"/>
  <c r="AO60" i="11"/>
  <c r="AO61" i="11"/>
  <c r="AO62" i="11"/>
  <c r="AO63" i="11"/>
  <c r="AO64" i="11"/>
  <c r="AO65" i="11"/>
  <c r="AO66" i="11"/>
  <c r="AO68" i="11"/>
  <c r="AO69" i="11"/>
  <c r="AO70" i="11"/>
  <c r="AO71" i="11"/>
  <c r="AO72" i="11"/>
  <c r="AO73" i="11"/>
  <c r="AO74" i="11"/>
  <c r="AO75" i="11"/>
  <c r="AO76" i="11"/>
  <c r="AO77" i="11"/>
  <c r="AO79" i="11"/>
  <c r="AO80" i="11"/>
  <c r="AO81" i="11"/>
  <c r="AO82" i="11"/>
  <c r="AO83" i="11"/>
  <c r="AO84" i="11"/>
  <c r="AO87" i="11"/>
  <c r="AO88" i="11"/>
  <c r="AO89" i="11"/>
  <c r="AO90" i="11"/>
  <c r="AO91" i="11"/>
  <c r="AO92" i="11"/>
  <c r="AO46" i="11"/>
  <c r="AO47" i="11"/>
  <c r="AO48" i="11"/>
  <c r="C49" i="11"/>
  <c r="D49" i="11"/>
  <c r="E49" i="11"/>
  <c r="F49" i="11"/>
  <c r="G49" i="11"/>
  <c r="H49" i="11"/>
  <c r="I49" i="11"/>
  <c r="J49" i="11"/>
  <c r="K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AA49" i="11"/>
  <c r="AB49" i="11"/>
  <c r="AC49" i="11"/>
  <c r="AD49" i="11"/>
  <c r="AE49" i="11"/>
  <c r="AF49" i="11"/>
  <c r="AG49" i="11"/>
  <c r="AI49" i="11"/>
  <c r="AJ49" i="11"/>
  <c r="AK49" i="11"/>
  <c r="AL49" i="11"/>
  <c r="AM49" i="11"/>
  <c r="AN49" i="11"/>
  <c r="B49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B46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B47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C48" i="2"/>
  <c r="B48" i="11"/>
  <c r="B46" i="2"/>
  <c r="AO49" i="11"/>
  <c r="B68" i="2"/>
  <c r="C68" i="2"/>
  <c r="D68" i="2"/>
  <c r="E68" i="2"/>
  <c r="F68" i="2"/>
  <c r="F87" i="2"/>
  <c r="F88" i="2"/>
  <c r="G68" i="2"/>
  <c r="H68" i="2"/>
  <c r="I68" i="2"/>
  <c r="J68" i="2"/>
  <c r="J87" i="2"/>
  <c r="J88" i="2"/>
  <c r="K68" i="2"/>
  <c r="L68" i="2"/>
  <c r="M68" i="2"/>
  <c r="N68" i="2"/>
  <c r="N87" i="2"/>
  <c r="N88" i="2"/>
  <c r="O68" i="2"/>
  <c r="P68" i="2"/>
  <c r="Q68" i="2"/>
  <c r="R68" i="2"/>
  <c r="S68" i="2"/>
  <c r="T68" i="2"/>
  <c r="U68" i="2"/>
  <c r="V68" i="2"/>
  <c r="V87" i="2"/>
  <c r="V88" i="2"/>
  <c r="W68" i="2"/>
  <c r="X68" i="2"/>
  <c r="Y68" i="2"/>
  <c r="Z68" i="2"/>
  <c r="Z87" i="2"/>
  <c r="Z88" i="2"/>
  <c r="AA68" i="2"/>
  <c r="AB68" i="2"/>
  <c r="AC68" i="2"/>
  <c r="AD68" i="2"/>
  <c r="AD87" i="2"/>
  <c r="AD88" i="2"/>
  <c r="B87" i="2"/>
  <c r="C87" i="2"/>
  <c r="D87" i="2"/>
  <c r="E87" i="2"/>
  <c r="G87" i="2"/>
  <c r="H87" i="2"/>
  <c r="I87" i="2"/>
  <c r="K87" i="2"/>
  <c r="L87" i="2"/>
  <c r="M87" i="2"/>
  <c r="O87" i="2"/>
  <c r="P87" i="2"/>
  <c r="Q87" i="2"/>
  <c r="R87" i="2"/>
  <c r="S87" i="2"/>
  <c r="T87" i="2"/>
  <c r="U87" i="2"/>
  <c r="W87" i="2"/>
  <c r="X87" i="2"/>
  <c r="Y87" i="2"/>
  <c r="AA87" i="2"/>
  <c r="AB87" i="2"/>
  <c r="AC87" i="2"/>
  <c r="B87" i="1"/>
  <c r="C87" i="1"/>
  <c r="D87" i="1"/>
  <c r="E87" i="1"/>
  <c r="F87" i="1"/>
  <c r="G87" i="1"/>
  <c r="H87" i="1"/>
  <c r="I87" i="1"/>
  <c r="I88" i="1"/>
  <c r="J87" i="1"/>
  <c r="K87" i="1"/>
  <c r="L87" i="1"/>
  <c r="M87" i="1"/>
  <c r="N87" i="1"/>
  <c r="O87" i="1"/>
  <c r="O88" i="1"/>
  <c r="P87" i="1"/>
  <c r="Q87" i="1"/>
  <c r="R87" i="1"/>
  <c r="S87" i="1"/>
  <c r="T87" i="1"/>
  <c r="B68" i="1"/>
  <c r="B8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T88" i="1"/>
  <c r="C47" i="1"/>
  <c r="C48" i="1"/>
  <c r="D47" i="1"/>
  <c r="D48" i="1"/>
  <c r="E47" i="1"/>
  <c r="E48" i="1"/>
  <c r="F47" i="1"/>
  <c r="F48" i="1"/>
  <c r="G47" i="1"/>
  <c r="G48" i="1"/>
  <c r="H47" i="1"/>
  <c r="I47" i="1"/>
  <c r="I48" i="1"/>
  <c r="J47" i="1"/>
  <c r="J48" i="1"/>
  <c r="K47" i="1"/>
  <c r="L47" i="1"/>
  <c r="L48" i="1"/>
  <c r="M47" i="1"/>
  <c r="M48" i="1"/>
  <c r="N47" i="1"/>
  <c r="N48" i="1"/>
  <c r="O47" i="1"/>
  <c r="O48" i="1"/>
  <c r="P47" i="1"/>
  <c r="Q47" i="1"/>
  <c r="Q48" i="1"/>
  <c r="R47" i="1"/>
  <c r="R48" i="1"/>
  <c r="S47" i="1"/>
  <c r="S48" i="1"/>
  <c r="T47" i="1"/>
  <c r="T48" i="1"/>
  <c r="U47" i="1"/>
  <c r="U48" i="1"/>
  <c r="V47" i="1"/>
  <c r="V48" i="1"/>
  <c r="W47" i="1"/>
  <c r="W48" i="1"/>
  <c r="X47" i="1"/>
  <c r="Y47" i="1"/>
  <c r="Y48" i="1"/>
  <c r="Z47" i="1"/>
  <c r="Z48" i="1"/>
  <c r="AA47" i="1"/>
  <c r="AB47" i="1"/>
  <c r="AB48" i="1"/>
  <c r="AC47" i="1"/>
  <c r="AC48" i="1"/>
  <c r="AD47" i="1"/>
  <c r="AD48" i="1"/>
  <c r="AE47" i="1"/>
  <c r="AE48" i="1"/>
  <c r="AF47" i="1"/>
  <c r="AG47" i="1"/>
  <c r="AG48" i="1"/>
  <c r="AH47" i="1"/>
  <c r="AH48" i="1"/>
  <c r="AI47" i="1"/>
  <c r="AI48" i="1"/>
  <c r="AJ47" i="1"/>
  <c r="AJ48" i="1"/>
  <c r="AK47" i="1"/>
  <c r="AK48" i="1"/>
  <c r="AL47" i="1"/>
  <c r="H48" i="1"/>
  <c r="K48" i="1"/>
  <c r="P48" i="1"/>
  <c r="X48" i="1"/>
  <c r="AA48" i="1"/>
  <c r="AF48" i="1"/>
  <c r="AL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B49" i="1"/>
  <c r="B47" i="1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B47" i="2"/>
  <c r="B48" i="2"/>
  <c r="B48" i="1"/>
  <c r="S88" i="1"/>
  <c r="K88" i="1"/>
  <c r="G88" i="1"/>
  <c r="C88" i="1"/>
  <c r="Q88" i="1"/>
  <c r="M88" i="1"/>
  <c r="E88" i="1"/>
  <c r="R88" i="1"/>
  <c r="N88" i="1"/>
  <c r="J88" i="1"/>
  <c r="F88" i="1"/>
  <c r="P88" i="1"/>
  <c r="L88" i="1"/>
  <c r="H88" i="1"/>
  <c r="D88" i="1"/>
  <c r="R88" i="2"/>
  <c r="AA88" i="2"/>
  <c r="W88" i="2"/>
  <c r="S88" i="2"/>
  <c r="O88" i="2"/>
  <c r="K88" i="2"/>
  <c r="G88" i="2"/>
  <c r="C88" i="2"/>
  <c r="B88" i="2"/>
  <c r="AC88" i="2"/>
  <c r="Y88" i="2"/>
  <c r="U88" i="2"/>
  <c r="Q88" i="2"/>
  <c r="M88" i="2"/>
  <c r="I88" i="2"/>
  <c r="E88" i="2"/>
  <c r="AB88" i="2"/>
  <c r="X88" i="2"/>
  <c r="T88" i="2"/>
  <c r="P88" i="2"/>
  <c r="L88" i="2"/>
  <c r="H88" i="2"/>
  <c r="D88" i="2"/>
  <c r="C45" i="6"/>
  <c r="B45" i="6"/>
  <c r="C45" i="5"/>
  <c r="B45" i="5"/>
  <c r="D45" i="4"/>
  <c r="C45" i="4"/>
  <c r="B45" i="3"/>
  <c r="AD49" i="2"/>
  <c r="AC49" i="2"/>
  <c r="AB49" i="2"/>
  <c r="AA49" i="2"/>
  <c r="Z49" i="2"/>
  <c r="Y49" i="2"/>
  <c r="X49" i="2"/>
  <c r="W49" i="2"/>
  <c r="V49" i="2"/>
  <c r="U49" i="2"/>
  <c r="R49" i="2"/>
  <c r="Q49" i="2"/>
  <c r="P49" i="2"/>
  <c r="O49" i="2"/>
  <c r="M49" i="2"/>
  <c r="L49" i="2"/>
  <c r="J49" i="2"/>
  <c r="H49" i="2"/>
  <c r="G49" i="2"/>
  <c r="F49" i="2"/>
  <c r="E49" i="2"/>
  <c r="D49" i="2"/>
  <c r="B49" i="2"/>
  <c r="B50" i="1"/>
  <c r="E50" i="1"/>
  <c r="F50" i="1"/>
  <c r="G50" i="1"/>
  <c r="H50" i="1"/>
  <c r="I50" i="1"/>
  <c r="K50" i="1"/>
  <c r="M50" i="1"/>
  <c r="N50" i="1"/>
  <c r="O50" i="1"/>
  <c r="P50" i="1"/>
  <c r="Q50" i="1"/>
  <c r="R50" i="1"/>
  <c r="T50" i="1"/>
  <c r="U50" i="1"/>
  <c r="V50" i="1"/>
  <c r="W50" i="1"/>
  <c r="X50" i="1"/>
  <c r="Y50" i="1"/>
  <c r="Z50" i="1"/>
  <c r="AC50" i="1"/>
  <c r="AD50" i="1"/>
  <c r="AE50" i="1"/>
  <c r="AF50" i="1"/>
  <c r="AG50" i="1"/>
  <c r="AH50" i="1"/>
  <c r="AI50" i="1"/>
  <c r="AJ50" i="1"/>
  <c r="AK50" i="1"/>
  <c r="AL50" i="1"/>
</calcChain>
</file>

<file path=xl/sharedStrings.xml><?xml version="1.0" encoding="utf-8"?>
<sst xmlns="http://schemas.openxmlformats.org/spreadsheetml/2006/main" count="2318" uniqueCount="156">
  <si>
    <t>CNA TCC</t>
  </si>
  <si>
    <t>CNA chr10p</t>
  </si>
  <si>
    <t>del;</t>
  </si>
  <si>
    <t>amp;</t>
  </si>
  <si>
    <t>CNA chr10q</t>
  </si>
  <si>
    <t>cnLOH;</t>
  </si>
  <si>
    <t>CNA chr11p</t>
  </si>
  <si>
    <t>CNA chr11q</t>
  </si>
  <si>
    <t>CNA chr12p</t>
  </si>
  <si>
    <t>CNA chr12q</t>
  </si>
  <si>
    <t>amp;del;</t>
  </si>
  <si>
    <t>CNA chr13q</t>
  </si>
  <si>
    <t>CNA chr14q</t>
  </si>
  <si>
    <t>CNA chr15q</t>
  </si>
  <si>
    <t>CNA chr16p</t>
  </si>
  <si>
    <t>CNA chr16q</t>
  </si>
  <si>
    <t>CNA chr17p</t>
  </si>
  <si>
    <t>CNA chr17q</t>
  </si>
  <si>
    <t>CNA chr18p</t>
  </si>
  <si>
    <t>CNA chr18q</t>
  </si>
  <si>
    <t>CNA chr19p</t>
  </si>
  <si>
    <t>CNA chr19q</t>
  </si>
  <si>
    <t>amp;cnLOH;</t>
  </si>
  <si>
    <t>CNA chr1p</t>
  </si>
  <si>
    <t>CNA chr1q</t>
  </si>
  <si>
    <t>CNA chr20p</t>
  </si>
  <si>
    <t>CNA chr20q</t>
  </si>
  <si>
    <t>CNA chr21q</t>
  </si>
  <si>
    <t>CNA chr22q</t>
  </si>
  <si>
    <t>CNA chr2p</t>
  </si>
  <si>
    <t>CNA chr2q</t>
  </si>
  <si>
    <t>CNA chr3p</t>
  </si>
  <si>
    <t>CNA chr3q</t>
  </si>
  <si>
    <t>CNA chr4p</t>
  </si>
  <si>
    <t>CNA chr4q</t>
  </si>
  <si>
    <t>CNA chr5p</t>
  </si>
  <si>
    <t>CNA chr5q</t>
  </si>
  <si>
    <t>CNA chr6p</t>
  </si>
  <si>
    <t>CNA chr6q</t>
  </si>
  <si>
    <t>CNA chr7p</t>
  </si>
  <si>
    <t>CNA chr7q</t>
  </si>
  <si>
    <t>CNA chr8p</t>
  </si>
  <si>
    <t>CNA chr8q</t>
  </si>
  <si>
    <t>CNA chr9p</t>
  </si>
  <si>
    <t>CNA chr9q</t>
  </si>
  <si>
    <t>CNA chrXp</t>
  </si>
  <si>
    <t>CNA chrXq</t>
  </si>
  <si>
    <t>del;cnLOH;</t>
  </si>
  <si>
    <t>CNA chrYp</t>
  </si>
  <si>
    <t>homoDel;</t>
  </si>
  <si>
    <t>CNA ploidy</t>
  </si>
  <si>
    <t>CNA sex</t>
  </si>
  <si>
    <t>female</t>
  </si>
  <si>
    <t>male</t>
  </si>
  <si>
    <t>INDEL - UTR3</t>
  </si>
  <si>
    <t>INDEL - UTR5</t>
  </si>
  <si>
    <t>INDEL - exonic - frameshift deletion</t>
  </si>
  <si>
    <t>INDEL - exonic - frameshift insertion</t>
  </si>
  <si>
    <t>INDEL - exonic - nonframeshift deletion</t>
  </si>
  <si>
    <t>INDEL - exonic - nonframeshift insertion</t>
  </si>
  <si>
    <t>INDEL - exonic - stopgain</t>
  </si>
  <si>
    <t>INDEL - exonic - unknown</t>
  </si>
  <si>
    <t>INDEL - exonic;splicing - frameshift insertion</t>
  </si>
  <si>
    <t>INDEL - intergenic</t>
  </si>
  <si>
    <t>INDEL - intronic</t>
  </si>
  <si>
    <t>INDEL - ncRNA_UTR5</t>
  </si>
  <si>
    <t>INDEL - ncRNA_exonic</t>
  </si>
  <si>
    <t>INDEL - ncRNA_intronic</t>
  </si>
  <si>
    <t>INDEL - ncRNA_splicing</t>
  </si>
  <si>
    <t>INDEL - splicing</t>
  </si>
  <si>
    <t>INDEL - total</t>
  </si>
  <si>
    <t>SNV - UTR3</t>
  </si>
  <si>
    <t>SNV - UTR5</t>
  </si>
  <si>
    <t>SNV - UTR5;UTR3</t>
  </si>
  <si>
    <t>SNV - exonic - nonsynonymous SNV</t>
  </si>
  <si>
    <t>SNV - exonic - stopgain</t>
  </si>
  <si>
    <t>SNV - exonic - stoploss</t>
  </si>
  <si>
    <t>SNV - exonic - synonymous SNV</t>
  </si>
  <si>
    <t>SNV - exonic - unknown</t>
  </si>
  <si>
    <t>SNV - exonic;splicing - nonsynonymous SNV</t>
  </si>
  <si>
    <t>SNV - exonic;splicing - synonymous SNV</t>
  </si>
  <si>
    <t>SNV - exonic;splicing - unknown</t>
  </si>
  <si>
    <t>SNV - intergenic</t>
  </si>
  <si>
    <t>SNV - intronic</t>
  </si>
  <si>
    <t>SNV - ncRNA_exonic</t>
  </si>
  <si>
    <t>SNV - ncRNA_intronic</t>
  </si>
  <si>
    <t>SNV - ncRNA_splicing</t>
  </si>
  <si>
    <t>SNV - splicing</t>
  </si>
  <si>
    <t>SNV - total</t>
  </si>
  <si>
    <t>SV - DEL - NORMAL</t>
  </si>
  <si>
    <t>SV - DUP - NORMAL</t>
  </si>
  <si>
    <t>SV - INV - INV</t>
  </si>
  <si>
    <t>SV - TRA - INV</t>
  </si>
  <si>
    <t>SV - TRA - NORMAL</t>
  </si>
  <si>
    <t>SV - total</t>
  </si>
  <si>
    <t>below_ 0.3</t>
  </si>
  <si>
    <t>#CNA total</t>
  </si>
  <si>
    <t>Median</t>
  </si>
  <si>
    <t xml:space="preserve">LS-GD-0034 </t>
  </si>
  <si>
    <t xml:space="preserve">LS-GD-0031      </t>
  </si>
  <si>
    <t xml:space="preserve">LS-GD-0030        </t>
  </si>
  <si>
    <t xml:space="preserve">LS-GD-0100       </t>
  </si>
  <si>
    <t xml:space="preserve">LS-GD-0101  </t>
  </si>
  <si>
    <t xml:space="preserve">LS-GD-0033  </t>
  </si>
  <si>
    <t xml:space="preserve">LS-GD-0032   </t>
  </si>
  <si>
    <t xml:space="preserve">LS-GD-0102    </t>
  </si>
  <si>
    <t xml:space="preserve">LS-GD-0103    </t>
  </si>
  <si>
    <t xml:space="preserve">LS-GD-0005   </t>
  </si>
  <si>
    <t xml:space="preserve">LS-GD-0002    </t>
  </si>
  <si>
    <t xml:space="preserve">LS-GD-0104    </t>
  </si>
  <si>
    <t xml:space="preserve">LS-GD-0105           </t>
  </si>
  <si>
    <t xml:space="preserve">LS-GD-0106        </t>
  </si>
  <si>
    <t xml:space="preserve">LS-GD-0012       </t>
  </si>
  <si>
    <t xml:space="preserve">LS-GD-0003   </t>
  </si>
  <si>
    <t xml:space="preserve">LS-GD-0107          </t>
  </si>
  <si>
    <t xml:space="preserve">LS-GD-0109 </t>
  </si>
  <si>
    <t xml:space="preserve">LS-GD-0110        </t>
  </si>
  <si>
    <t xml:space="preserve">LS-GD-0008    </t>
  </si>
  <si>
    <t xml:space="preserve">LS-GD-0111 </t>
  </si>
  <si>
    <t>LS-GD-0004</t>
  </si>
  <si>
    <t xml:space="preserve">LS-GD-0001          </t>
  </si>
  <si>
    <t xml:space="preserve">LS-GD-0007  </t>
  </si>
  <si>
    <t xml:space="preserve">LS-GD-0009    </t>
  </si>
  <si>
    <t xml:space="preserve">LS-GD-0044   </t>
  </si>
  <si>
    <t xml:space="preserve">LS-GD-0039     </t>
  </si>
  <si>
    <t xml:space="preserve">LS-GD-0036    </t>
  </si>
  <si>
    <t xml:space="preserve">LS-GD-0040    </t>
  </si>
  <si>
    <t xml:space="preserve">LS-GD-0037 </t>
  </si>
  <si>
    <t>LS-GD-0038</t>
  </si>
  <si>
    <t xml:space="preserve">LS-GD-0035   </t>
  </si>
  <si>
    <t>LS-GD-0047</t>
  </si>
  <si>
    <t xml:space="preserve">LS-GD-0041  </t>
  </si>
  <si>
    <t>LS-GD-0043</t>
  </si>
  <si>
    <t xml:space="preserve">LS-GD-0042    </t>
  </si>
  <si>
    <t xml:space="preserve">LS-GD-0045     </t>
  </si>
  <si>
    <t>#CNA amp</t>
  </si>
  <si>
    <t>#CNA del</t>
  </si>
  <si>
    <t>#CNA cnLOH</t>
  </si>
  <si>
    <t>SNV - ncRNA total</t>
  </si>
  <si>
    <t>INDEL ncRNA total</t>
  </si>
  <si>
    <t>SNV + INDEL ncRNA total</t>
  </si>
  <si>
    <t>INDEL - UTR5;UTR3</t>
  </si>
  <si>
    <t>SV - DEL</t>
  </si>
  <si>
    <t>SV - DUP</t>
  </si>
  <si>
    <t>SV - INV</t>
  </si>
  <si>
    <t>SV - TRA</t>
  </si>
  <si>
    <t>amp;del;cnLOH;</t>
  </si>
  <si>
    <t>#INDELS ncRNA total</t>
  </si>
  <si>
    <t>#SNV - ncRNA total</t>
  </si>
  <si>
    <t>#INDELS + SNV ncRNA total</t>
  </si>
  <si>
    <t>4188398_</t>
  </si>
  <si>
    <t>Coverage: median depth (tumor): 32 (range: 27-38) and (germline controls): 31 (range: 24-37)</t>
  </si>
  <si>
    <t>Coverage: median depth FL (tumor): 32 (range: 27-36), (germline controls): 31 (range: 24-45)</t>
  </si>
  <si>
    <t>Mean</t>
  </si>
  <si>
    <t>Coverage: Median coverage of 77 (range 31-100) for tumors and 45 (range 27-85) for matched germline controls</t>
  </si>
  <si>
    <r>
      <t>Supplementary Data 6: Whole-genome sequencing somatic mutation metrics.</t>
    </r>
    <r>
      <rPr>
        <sz val="11"/>
        <color theme="1"/>
        <rFont val="Calibri"/>
        <family val="2"/>
        <scheme val="minor"/>
      </rPr>
      <t xml:space="preserve">
The table gives an overview of the whole-genome sequencing somatic mutatons metrics such as copy number alterations (CNAs), single nucleotide variants (SNVs), insertions and deletions (indels) and structural variations(SVs) for each sample.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</si>
</sst>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191919"/>
      <name val="Arial"/>
      <family val="2"/>
    </font>
    <font>
      <b/>
      <sz val="11"/>
      <color rgb="FF19191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973FD"/>
        <bgColor indexed="64"/>
      </patternFill>
    </fill>
    <fill>
      <patternFill patternType="solid">
        <fgColor rgb="FFFFDB6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textRotation="90"/>
    </xf>
    <xf numFmtId="0" fontId="1" fillId="3" borderId="1" xfId="0" applyFont="1" applyFill="1" applyBorder="1" applyAlignment="1">
      <alignment horizontal="left" textRotation="90" wrapText="1"/>
    </xf>
    <xf numFmtId="0" fontId="1" fillId="0" borderId="1" xfId="0" applyFont="1" applyBorder="1"/>
    <xf numFmtId="0" fontId="0" fillId="0" borderId="1" xfId="0" applyBorder="1"/>
    <xf numFmtId="0" fontId="1" fillId="0" borderId="1" xfId="0" applyNumberFormat="1" applyFont="1" applyBorder="1"/>
    <xf numFmtId="0" fontId="1" fillId="0" borderId="1" xfId="0" applyNumberFormat="1" applyFont="1" applyFill="1" applyBorder="1"/>
    <xf numFmtId="0" fontId="1" fillId="2" borderId="1" xfId="0" applyFont="1" applyFill="1" applyBorder="1" applyAlignment="1">
      <alignment textRotation="90" wrapText="1"/>
    </xf>
    <xf numFmtId="0" fontId="1" fillId="2" borderId="1" xfId="0" applyFont="1" applyFill="1" applyBorder="1" applyAlignment="1">
      <alignment horizontal="left"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textRotation="90"/>
    </xf>
    <xf numFmtId="0" fontId="1" fillId="0" borderId="1" xfId="0" applyNumberFormat="1" applyFont="1" applyFill="1" applyBorder="1" applyAlignment="1">
      <alignment textRotation="90"/>
    </xf>
    <xf numFmtId="0" fontId="0" fillId="0" borderId="1" xfId="0" applyFill="1" applyBorder="1"/>
    <xf numFmtId="0" fontId="1" fillId="4" borderId="1" xfId="0" applyFont="1" applyFill="1" applyBorder="1" applyAlignment="1">
      <alignment horizontal="left" textRotation="90" wrapText="1"/>
    </xf>
    <xf numFmtId="0" fontId="1" fillId="5" borderId="1" xfId="0" applyFont="1" applyFill="1" applyBorder="1" applyAlignment="1">
      <alignment horizontal="left" textRotation="90" wrapText="1"/>
    </xf>
    <xf numFmtId="0" fontId="1" fillId="6" borderId="1" xfId="0" applyFont="1" applyFill="1" applyBorder="1" applyAlignment="1">
      <alignment horizontal="left" textRotation="90" wrapText="1"/>
    </xf>
    <xf numFmtId="0" fontId="1" fillId="7" borderId="1" xfId="0" applyFont="1" applyFill="1" applyBorder="1" applyAlignment="1">
      <alignment horizontal="left" textRotation="90" wrapText="1"/>
    </xf>
    <xf numFmtId="0" fontId="1" fillId="0" borderId="0" xfId="0" applyFont="1" applyAlignment="1">
      <alignment textRotation="90"/>
    </xf>
    <xf numFmtId="0" fontId="1" fillId="0" borderId="0" xfId="0" applyFont="1"/>
    <xf numFmtId="0" fontId="1" fillId="2" borderId="1" xfId="0" applyFont="1" applyFill="1" applyBorder="1" applyAlignment="1">
      <alignment textRotation="90"/>
    </xf>
    <xf numFmtId="0" fontId="0" fillId="0" borderId="1" xfId="0" applyFont="1" applyFill="1" applyBorder="1"/>
    <xf numFmtId="0" fontId="0" fillId="0" borderId="0" xfId="0" applyFont="1" applyFill="1" applyAlignment="1">
      <alignment textRotation="90"/>
    </xf>
    <xf numFmtId="0" fontId="2" fillId="0" borderId="0" xfId="0" applyFont="1"/>
    <xf numFmtId="0" fontId="3" fillId="0" borderId="0" xfId="0" applyFont="1"/>
    <xf numFmtId="0" fontId="1" fillId="8" borderId="1" xfId="0" applyFont="1" applyFill="1" applyBorder="1" applyAlignment="1">
      <alignment textRotation="90"/>
    </xf>
    <xf numFmtId="0" fontId="0" fillId="0" borderId="1" xfId="0" applyFont="1" applyBorder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Standard" xfId="0" builtinId="0"/>
  </cellStyles>
  <dxfs count="8">
    <dxf>
      <fill>
        <patternFill>
          <bgColor rgb="FFFF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-0.24994659260841701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2" defaultPivotStyle="PivotStyleLight16"/>
  <colors>
    <mruColors>
      <color rgb="FFFFDB69"/>
      <color rgb="FFFFD243"/>
      <color rgb="FFE973FD"/>
      <color rgb="FFB003CD"/>
      <color rgb="FFFF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96"/>
  <sheetViews>
    <sheetView tabSelected="1" zoomScale="36" zoomScaleNormal="36" workbookViewId="0">
      <selection activeCell="A3" sqref="A3"/>
    </sheetView>
  </sheetViews>
  <sheetFormatPr baseColWidth="10" defaultColWidth="9.1328125" defaultRowHeight="14.25" x14ac:dyDescent="0.45"/>
  <cols>
    <col min="1" max="1" width="38.53125" style="3" bestFit="1" customWidth="1"/>
    <col min="2" max="2" width="8.86328125" style="4" customWidth="1"/>
    <col min="3" max="3" width="8.86328125" style="4" bestFit="1" customWidth="1"/>
    <col min="4" max="4" width="10.86328125" style="4" bestFit="1" customWidth="1"/>
    <col min="5" max="5" width="8.86328125" style="4" bestFit="1" customWidth="1"/>
    <col min="6" max="6" width="9.46484375" style="4" customWidth="1"/>
    <col min="7" max="7" width="8.6640625" style="4" customWidth="1"/>
    <col min="8" max="8" width="8.86328125" style="4" bestFit="1" customWidth="1"/>
    <col min="9" max="9" width="8.33203125" style="4" customWidth="1"/>
    <col min="10" max="10" width="10.86328125" style="4" bestFit="1" customWidth="1"/>
    <col min="11" max="11" width="8.86328125" style="4" customWidth="1"/>
    <col min="12" max="12" width="10.86328125" style="4" bestFit="1" customWidth="1"/>
    <col min="13" max="13" width="10.1328125" style="4" customWidth="1"/>
    <col min="14" max="14" width="9.1328125" style="4" customWidth="1"/>
    <col min="15" max="15" width="8.53125" style="4" customWidth="1"/>
    <col min="16" max="16" width="8.86328125" style="4" customWidth="1"/>
    <col min="17" max="17" width="9" style="4" customWidth="1"/>
    <col min="18" max="18" width="8.86328125" style="4" bestFit="1" customWidth="1"/>
    <col min="19" max="19" width="10.86328125" style="4" bestFit="1" customWidth="1"/>
    <col min="20" max="20" width="6.6640625" style="4" bestFit="1" customWidth="1"/>
    <col min="21" max="21" width="7" style="4" bestFit="1" customWidth="1"/>
    <col min="22" max="22" width="10.1328125" style="4" bestFit="1" customWidth="1"/>
    <col min="23" max="25" width="7" style="4" bestFit="1" customWidth="1"/>
    <col min="26" max="26" width="9" style="4" bestFit="1" customWidth="1"/>
    <col min="27" max="27" width="8.33203125" style="4" bestFit="1" customWidth="1"/>
    <col min="28" max="28" width="10.1328125" style="4" bestFit="1" customWidth="1"/>
    <col min="29" max="30" width="7" style="4" bestFit="1" customWidth="1"/>
    <col min="31" max="31" width="10.1328125" style="4" bestFit="1" customWidth="1"/>
    <col min="32" max="32" width="9" style="4" bestFit="1" customWidth="1"/>
    <col min="33" max="33" width="7" style="4" bestFit="1" customWidth="1"/>
    <col min="34" max="34" width="6.6640625" style="4" bestFit="1" customWidth="1"/>
    <col min="35" max="35" width="7" style="4" bestFit="1" customWidth="1"/>
    <col min="36" max="36" width="6.1328125" style="4" bestFit="1" customWidth="1"/>
    <col min="37" max="38" width="7" style="4" bestFit="1" customWidth="1"/>
    <col min="39" max="39" width="8.33203125" style="4" bestFit="1" customWidth="1"/>
    <col min="40" max="40" width="9.1328125" style="3"/>
    <col min="41" max="41" width="9.1328125" style="4" customWidth="1"/>
    <col min="42" max="16384" width="9.1328125" style="4"/>
  </cols>
  <sheetData>
    <row r="1" spans="1:41" ht="41.25" customHeight="1" x14ac:dyDescent="0.45">
      <c r="A1" s="26" t="s">
        <v>155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8"/>
    </row>
    <row r="2" spans="1:41" x14ac:dyDescent="0.45">
      <c r="A2" s="23" t="s">
        <v>154</v>
      </c>
    </row>
    <row r="3" spans="1:41" s="1" customFormat="1" ht="75.75" customHeight="1" x14ac:dyDescent="0.45">
      <c r="B3" s="7" t="s">
        <v>100</v>
      </c>
      <c r="C3" s="14" t="s">
        <v>101</v>
      </c>
      <c r="D3" s="8" t="s">
        <v>99</v>
      </c>
      <c r="E3" s="8" t="s">
        <v>102</v>
      </c>
      <c r="F3" s="8" t="s">
        <v>98</v>
      </c>
      <c r="G3" s="8" t="s">
        <v>103</v>
      </c>
      <c r="H3" s="8" t="s">
        <v>104</v>
      </c>
      <c r="I3" s="8" t="s">
        <v>105</v>
      </c>
      <c r="J3" s="8" t="s">
        <v>106</v>
      </c>
      <c r="K3" s="8" t="s">
        <v>107</v>
      </c>
      <c r="L3" s="8" t="s">
        <v>108</v>
      </c>
      <c r="M3" s="8" t="s">
        <v>109</v>
      </c>
      <c r="N3" s="16" t="s">
        <v>110</v>
      </c>
      <c r="O3" s="13" t="s">
        <v>111</v>
      </c>
      <c r="P3" s="14" t="s">
        <v>112</v>
      </c>
      <c r="Q3" s="8" t="s">
        <v>113</v>
      </c>
      <c r="R3" s="16" t="s">
        <v>114</v>
      </c>
      <c r="S3" s="8" t="s">
        <v>115</v>
      </c>
      <c r="T3" s="15" t="s">
        <v>116</v>
      </c>
      <c r="U3" s="8" t="s">
        <v>117</v>
      </c>
      <c r="V3" s="13" t="s">
        <v>118</v>
      </c>
      <c r="W3" s="8" t="s">
        <v>119</v>
      </c>
      <c r="X3" s="14" t="s">
        <v>120</v>
      </c>
      <c r="Y3" s="8" t="s">
        <v>121</v>
      </c>
      <c r="Z3" s="8" t="s">
        <v>122</v>
      </c>
      <c r="AA3" s="8" t="s">
        <v>123</v>
      </c>
      <c r="AB3" s="8" t="s">
        <v>124</v>
      </c>
      <c r="AC3" s="8" t="s">
        <v>125</v>
      </c>
      <c r="AD3" s="8" t="s">
        <v>126</v>
      </c>
      <c r="AE3" s="8" t="s">
        <v>127</v>
      </c>
      <c r="AF3" s="8" t="s">
        <v>128</v>
      </c>
      <c r="AG3" s="8" t="s">
        <v>129</v>
      </c>
      <c r="AH3" s="8" t="s">
        <v>130</v>
      </c>
      <c r="AI3" s="8" t="s">
        <v>131</v>
      </c>
      <c r="AJ3" s="8" t="s">
        <v>132</v>
      </c>
      <c r="AK3" s="8" t="s">
        <v>133</v>
      </c>
      <c r="AL3" s="8" t="s">
        <v>134</v>
      </c>
      <c r="AM3" s="24">
        <v>4188398</v>
      </c>
      <c r="AN3" s="1" t="s">
        <v>153</v>
      </c>
      <c r="AO3" s="1" t="s">
        <v>97</v>
      </c>
    </row>
    <row r="4" spans="1:41" x14ac:dyDescent="0.45">
      <c r="A4" s="3" t="s">
        <v>0</v>
      </c>
      <c r="B4" s="4">
        <v>0.88</v>
      </c>
      <c r="C4" s="4">
        <v>0.33</v>
      </c>
      <c r="D4" s="4">
        <v>0.84</v>
      </c>
      <c r="E4" s="4">
        <v>0.68</v>
      </c>
      <c r="F4" s="4">
        <v>0.95</v>
      </c>
      <c r="G4" s="4">
        <v>0.71</v>
      </c>
      <c r="H4" s="4">
        <v>0.76</v>
      </c>
      <c r="I4" s="4">
        <v>0.8</v>
      </c>
      <c r="J4" s="4">
        <v>0.82</v>
      </c>
      <c r="K4" s="4">
        <v>0.22</v>
      </c>
      <c r="L4" s="4">
        <v>0.8</v>
      </c>
      <c r="M4" s="4">
        <v>0.93</v>
      </c>
      <c r="N4" s="4">
        <v>0.7</v>
      </c>
      <c r="O4" s="4" t="s">
        <v>95</v>
      </c>
      <c r="P4" s="4">
        <v>0.88</v>
      </c>
      <c r="Q4" s="4">
        <v>0.75</v>
      </c>
      <c r="R4" s="4">
        <v>0.68</v>
      </c>
      <c r="S4" s="4">
        <v>0.93</v>
      </c>
      <c r="T4" s="4">
        <v>0.8</v>
      </c>
      <c r="U4" s="4">
        <v>0.66</v>
      </c>
      <c r="V4" s="4" t="s">
        <v>95</v>
      </c>
      <c r="W4" s="4">
        <v>0.75</v>
      </c>
      <c r="X4" s="4">
        <v>0.8</v>
      </c>
      <c r="Y4" s="4">
        <v>0.89</v>
      </c>
      <c r="Z4" s="4">
        <v>0.57999999999999996</v>
      </c>
      <c r="AA4" s="4">
        <v>0.56999999999999995</v>
      </c>
      <c r="AB4" s="4">
        <v>0.43</v>
      </c>
      <c r="AC4" s="4">
        <v>0.55000000000000004</v>
      </c>
      <c r="AD4" s="4">
        <v>0.44</v>
      </c>
      <c r="AE4" s="25">
        <v>1</v>
      </c>
      <c r="AF4" s="4">
        <v>0.75</v>
      </c>
      <c r="AG4" s="4">
        <v>0.92</v>
      </c>
      <c r="AH4" s="4">
        <v>0.96</v>
      </c>
      <c r="AI4" s="4">
        <v>0.94</v>
      </c>
      <c r="AJ4" s="4">
        <v>0.89</v>
      </c>
      <c r="AK4" s="4">
        <v>0.62</v>
      </c>
      <c r="AL4" s="4">
        <v>0.9</v>
      </c>
      <c r="AM4" s="4">
        <v>0.79</v>
      </c>
    </row>
    <row r="5" spans="1:41" x14ac:dyDescent="0.45">
      <c r="A5" s="3" t="s">
        <v>1</v>
      </c>
      <c r="I5" s="4" t="s">
        <v>2</v>
      </c>
      <c r="J5" s="4" t="s">
        <v>3</v>
      </c>
      <c r="P5" s="4" t="s">
        <v>3</v>
      </c>
      <c r="R5" s="4" t="s">
        <v>2</v>
      </c>
      <c r="U5" s="4" t="s">
        <v>2</v>
      </c>
    </row>
    <row r="6" spans="1:41" x14ac:dyDescent="0.45">
      <c r="A6" s="3" t="s">
        <v>4</v>
      </c>
      <c r="J6" s="4" t="s">
        <v>3</v>
      </c>
      <c r="R6" s="4" t="s">
        <v>2</v>
      </c>
      <c r="AI6" s="4" t="s">
        <v>5</v>
      </c>
      <c r="AL6" s="4" t="s">
        <v>5</v>
      </c>
    </row>
    <row r="7" spans="1:41" x14ac:dyDescent="0.45">
      <c r="A7" s="3" t="s">
        <v>6</v>
      </c>
      <c r="F7" s="4" t="s">
        <v>3</v>
      </c>
      <c r="J7" s="4" t="s">
        <v>2</v>
      </c>
      <c r="L7" s="4" t="s">
        <v>3</v>
      </c>
      <c r="P7" s="4" t="s">
        <v>3</v>
      </c>
      <c r="R7" s="4" t="s">
        <v>5</v>
      </c>
      <c r="W7" s="4" t="s">
        <v>3</v>
      </c>
      <c r="X7" s="4" t="s">
        <v>3</v>
      </c>
      <c r="AM7" s="4" t="s">
        <v>2</v>
      </c>
    </row>
    <row r="8" spans="1:41" x14ac:dyDescent="0.45">
      <c r="A8" s="3" t="s">
        <v>7</v>
      </c>
      <c r="B8" s="4" t="s">
        <v>3</v>
      </c>
      <c r="C8" s="4" t="s">
        <v>3</v>
      </c>
      <c r="F8" s="4" t="s">
        <v>3</v>
      </c>
      <c r="G8" s="4" t="s">
        <v>3</v>
      </c>
      <c r="I8" s="4" t="s">
        <v>3</v>
      </c>
      <c r="J8" s="4" t="s">
        <v>2</v>
      </c>
      <c r="P8" s="4" t="s">
        <v>3</v>
      </c>
      <c r="AA8" s="4" t="s">
        <v>5</v>
      </c>
      <c r="AH8" s="4" t="s">
        <v>3</v>
      </c>
      <c r="AL8" s="4" t="s">
        <v>3</v>
      </c>
      <c r="AM8" s="4" t="s">
        <v>2</v>
      </c>
    </row>
    <row r="9" spans="1:41" x14ac:dyDescent="0.45">
      <c r="A9" s="3" t="s">
        <v>8</v>
      </c>
      <c r="D9" s="4" t="s">
        <v>3</v>
      </c>
      <c r="F9" s="4" t="s">
        <v>3</v>
      </c>
      <c r="G9" s="4" t="s">
        <v>3</v>
      </c>
      <c r="H9" s="4" t="s">
        <v>3</v>
      </c>
      <c r="K9" s="4" t="s">
        <v>3</v>
      </c>
      <c r="P9" s="4" t="s">
        <v>3</v>
      </c>
      <c r="Q9" s="4" t="s">
        <v>3</v>
      </c>
      <c r="S9" s="4" t="s">
        <v>3</v>
      </c>
      <c r="Z9" s="4" t="s">
        <v>3</v>
      </c>
      <c r="AA9" s="4" t="s">
        <v>2</v>
      </c>
      <c r="AF9" s="4" t="s">
        <v>3</v>
      </c>
    </row>
    <row r="10" spans="1:41" x14ac:dyDescent="0.45">
      <c r="A10" s="3" t="s">
        <v>9</v>
      </c>
      <c r="D10" s="4" t="s">
        <v>3</v>
      </c>
      <c r="F10" s="4" t="s">
        <v>3</v>
      </c>
      <c r="G10" s="4" t="s">
        <v>3</v>
      </c>
      <c r="H10" s="4" t="s">
        <v>3</v>
      </c>
      <c r="K10" s="4" t="s">
        <v>3</v>
      </c>
      <c r="P10" s="4" t="s">
        <v>3</v>
      </c>
      <c r="Q10" s="4" t="s">
        <v>3</v>
      </c>
      <c r="S10" s="4" t="s">
        <v>3</v>
      </c>
      <c r="Z10" s="4" t="s">
        <v>3</v>
      </c>
      <c r="AA10" s="4" t="s">
        <v>10</v>
      </c>
      <c r="AF10" s="4" t="s">
        <v>3</v>
      </c>
      <c r="AK10" s="4" t="s">
        <v>3</v>
      </c>
    </row>
    <row r="11" spans="1:41" x14ac:dyDescent="0.45">
      <c r="A11" s="3" t="s">
        <v>11</v>
      </c>
      <c r="F11" s="4" t="s">
        <v>3</v>
      </c>
      <c r="J11" s="4" t="s">
        <v>3</v>
      </c>
      <c r="T11" s="4" t="s">
        <v>3</v>
      </c>
      <c r="X11" s="4" t="s">
        <v>3</v>
      </c>
      <c r="AH11" s="4" t="s">
        <v>3</v>
      </c>
      <c r="AJ11" s="4" t="s">
        <v>3</v>
      </c>
      <c r="AM11" s="4" t="s">
        <v>3</v>
      </c>
    </row>
    <row r="12" spans="1:41" x14ac:dyDescent="0.45">
      <c r="A12" s="3" t="s">
        <v>12</v>
      </c>
      <c r="I12" s="4" t="s">
        <v>2</v>
      </c>
      <c r="J12" s="4" t="s">
        <v>2</v>
      </c>
      <c r="N12" s="4" t="s">
        <v>2</v>
      </c>
      <c r="R12" s="4" t="s">
        <v>2</v>
      </c>
    </row>
    <row r="13" spans="1:41" x14ac:dyDescent="0.45">
      <c r="A13" s="3" t="s">
        <v>13</v>
      </c>
      <c r="J13" s="4" t="s">
        <v>3</v>
      </c>
      <c r="K13" s="4" t="s">
        <v>2</v>
      </c>
      <c r="R13" s="4" t="s">
        <v>2</v>
      </c>
      <c r="S13" s="4" t="s">
        <v>5</v>
      </c>
      <c r="X13" s="4" t="s">
        <v>5</v>
      </c>
      <c r="AE13" s="4" t="s">
        <v>2</v>
      </c>
      <c r="AF13" s="4" t="s">
        <v>5</v>
      </c>
    </row>
    <row r="14" spans="1:41" x14ac:dyDescent="0.45">
      <c r="A14" s="3" t="s">
        <v>14</v>
      </c>
      <c r="AG14" s="4" t="s">
        <v>3</v>
      </c>
    </row>
    <row r="15" spans="1:41" x14ac:dyDescent="0.45">
      <c r="A15" s="3" t="s">
        <v>15</v>
      </c>
      <c r="I15" s="4" t="s">
        <v>3</v>
      </c>
      <c r="J15" s="4" t="s">
        <v>5</v>
      </c>
      <c r="R15" s="4" t="s">
        <v>2</v>
      </c>
      <c r="T15" s="4" t="s">
        <v>3</v>
      </c>
      <c r="AG15" s="4" t="s">
        <v>3</v>
      </c>
      <c r="AH15" s="4" t="s">
        <v>2</v>
      </c>
    </row>
    <row r="16" spans="1:41" x14ac:dyDescent="0.45">
      <c r="A16" s="3" t="s">
        <v>16</v>
      </c>
      <c r="C16" s="4" t="s">
        <v>2</v>
      </c>
      <c r="E16" s="4" t="s">
        <v>2</v>
      </c>
      <c r="I16" s="4" t="s">
        <v>2</v>
      </c>
      <c r="R16" s="4" t="s">
        <v>2</v>
      </c>
      <c r="T16" s="4" t="s">
        <v>2</v>
      </c>
      <c r="AM16" s="4" t="s">
        <v>2</v>
      </c>
    </row>
    <row r="17" spans="1:39" x14ac:dyDescent="0.45">
      <c r="A17" s="3" t="s">
        <v>17</v>
      </c>
      <c r="D17" s="4" t="s">
        <v>5</v>
      </c>
      <c r="M17" s="4" t="s">
        <v>5</v>
      </c>
      <c r="Q17" s="4" t="s">
        <v>3</v>
      </c>
      <c r="R17" s="4" t="s">
        <v>2</v>
      </c>
      <c r="X17" s="4" t="s">
        <v>5</v>
      </c>
      <c r="AM17" s="4" t="s">
        <v>2</v>
      </c>
    </row>
    <row r="18" spans="1:39" x14ac:dyDescent="0.45">
      <c r="A18" s="3" t="s">
        <v>18</v>
      </c>
      <c r="B18" s="4" t="s">
        <v>2</v>
      </c>
      <c r="C18" s="4" t="s">
        <v>3</v>
      </c>
      <c r="H18" s="4" t="s">
        <v>3</v>
      </c>
      <c r="I18" s="4" t="s">
        <v>2</v>
      </c>
      <c r="J18" s="4" t="s">
        <v>2</v>
      </c>
      <c r="L18" s="4" t="s">
        <v>5</v>
      </c>
      <c r="AH18" s="4" t="s">
        <v>2</v>
      </c>
      <c r="AK18" s="4" t="s">
        <v>2</v>
      </c>
    </row>
    <row r="19" spans="1:39" x14ac:dyDescent="0.45">
      <c r="A19" s="3" t="s">
        <v>19</v>
      </c>
      <c r="B19" s="4" t="s">
        <v>3</v>
      </c>
      <c r="C19" s="4" t="s">
        <v>3</v>
      </c>
      <c r="H19" s="4" t="s">
        <v>3</v>
      </c>
      <c r="I19" s="4" t="s">
        <v>3</v>
      </c>
      <c r="J19" s="4" t="s">
        <v>3</v>
      </c>
      <c r="L19" s="4" t="s">
        <v>3</v>
      </c>
      <c r="M19" s="4" t="s">
        <v>3</v>
      </c>
      <c r="R19" s="4" t="s">
        <v>3</v>
      </c>
      <c r="Y19" s="4" t="s">
        <v>5</v>
      </c>
      <c r="AG19" s="4" t="s">
        <v>3</v>
      </c>
      <c r="AH19" s="4" t="s">
        <v>3</v>
      </c>
      <c r="AJ19" s="4" t="s">
        <v>3</v>
      </c>
      <c r="AK19" s="4" t="s">
        <v>3</v>
      </c>
    </row>
    <row r="20" spans="1:39" x14ac:dyDescent="0.45">
      <c r="A20" s="3" t="s">
        <v>20</v>
      </c>
      <c r="C20" s="4" t="s">
        <v>10</v>
      </c>
      <c r="U20" s="4" t="s">
        <v>5</v>
      </c>
      <c r="AM20" s="4" t="s">
        <v>2</v>
      </c>
    </row>
    <row r="21" spans="1:39" x14ac:dyDescent="0.45">
      <c r="A21" s="3" t="s">
        <v>21</v>
      </c>
      <c r="C21" s="4" t="s">
        <v>3</v>
      </c>
      <c r="J21" s="4" t="s">
        <v>3</v>
      </c>
      <c r="K21" s="4" t="s">
        <v>3</v>
      </c>
      <c r="L21" s="4" t="s">
        <v>22</v>
      </c>
      <c r="M21" s="4" t="s">
        <v>3</v>
      </c>
      <c r="N21" s="4" t="s">
        <v>3</v>
      </c>
      <c r="S21" s="4" t="s">
        <v>3</v>
      </c>
      <c r="Z21" s="4" t="s">
        <v>3</v>
      </c>
      <c r="AC21" s="4" t="s">
        <v>3</v>
      </c>
      <c r="AD21" s="4" t="s">
        <v>3</v>
      </c>
      <c r="AE21" s="4" t="s">
        <v>3</v>
      </c>
      <c r="AM21" s="4" t="s">
        <v>3</v>
      </c>
    </row>
    <row r="22" spans="1:39" x14ac:dyDescent="0.45">
      <c r="A22" s="3" t="s">
        <v>23</v>
      </c>
      <c r="J22" s="4" t="s">
        <v>2</v>
      </c>
      <c r="AA22" s="4" t="s">
        <v>2</v>
      </c>
      <c r="AF22" s="4" t="s">
        <v>5</v>
      </c>
      <c r="AM22" s="4" t="s">
        <v>2</v>
      </c>
    </row>
    <row r="23" spans="1:39" x14ac:dyDescent="0.45">
      <c r="A23" s="3" t="s">
        <v>24</v>
      </c>
      <c r="C23" s="4" t="s">
        <v>2</v>
      </c>
      <c r="D23" s="4" t="s">
        <v>22</v>
      </c>
      <c r="J23" s="4" t="s">
        <v>3</v>
      </c>
      <c r="M23" s="4" t="s">
        <v>5</v>
      </c>
      <c r="P23" s="4" t="s">
        <v>3</v>
      </c>
      <c r="AB23" s="4" t="s">
        <v>3</v>
      </c>
      <c r="AH23" s="4" t="s">
        <v>3</v>
      </c>
      <c r="AK23" s="4" t="s">
        <v>3</v>
      </c>
      <c r="AM23" s="4" t="s">
        <v>2</v>
      </c>
    </row>
    <row r="24" spans="1:39" x14ac:dyDescent="0.45">
      <c r="A24" s="3" t="s">
        <v>25</v>
      </c>
      <c r="D24" s="4" t="s">
        <v>2</v>
      </c>
      <c r="F24" s="4" t="s">
        <v>3</v>
      </c>
      <c r="J24" s="4" t="s">
        <v>3</v>
      </c>
      <c r="AH24" s="4" t="s">
        <v>2</v>
      </c>
      <c r="AL24" s="4" t="s">
        <v>3</v>
      </c>
    </row>
    <row r="25" spans="1:39" x14ac:dyDescent="0.45">
      <c r="A25" s="3" t="s">
        <v>26</v>
      </c>
      <c r="D25" s="4" t="s">
        <v>2</v>
      </c>
      <c r="F25" s="4" t="s">
        <v>3</v>
      </c>
      <c r="I25" s="4" t="s">
        <v>2</v>
      </c>
      <c r="J25" s="4" t="s">
        <v>3</v>
      </c>
    </row>
    <row r="26" spans="1:39" x14ac:dyDescent="0.45">
      <c r="A26" s="3" t="s">
        <v>27</v>
      </c>
      <c r="M26" s="4" t="s">
        <v>3</v>
      </c>
      <c r="S26" s="4" t="s">
        <v>3</v>
      </c>
      <c r="X26" s="4" t="s">
        <v>3</v>
      </c>
      <c r="Z26" s="4" t="s">
        <v>3</v>
      </c>
      <c r="AB26" s="4" t="s">
        <v>3</v>
      </c>
      <c r="AJ26" s="4" t="s">
        <v>3</v>
      </c>
      <c r="AM26" s="4" t="s">
        <v>2</v>
      </c>
    </row>
    <row r="27" spans="1:39" x14ac:dyDescent="0.45">
      <c r="A27" s="3" t="s">
        <v>28</v>
      </c>
      <c r="C27" s="4" t="s">
        <v>2</v>
      </c>
      <c r="G27" s="4" t="s">
        <v>5</v>
      </c>
      <c r="X27" s="4" t="s">
        <v>5</v>
      </c>
    </row>
    <row r="28" spans="1:39" x14ac:dyDescent="0.45">
      <c r="A28" s="3" t="s">
        <v>29</v>
      </c>
      <c r="C28" s="4" t="s">
        <v>2</v>
      </c>
      <c r="F28" s="4" t="s">
        <v>3</v>
      </c>
      <c r="P28" s="4" t="s">
        <v>5</v>
      </c>
      <c r="R28" s="4" t="s">
        <v>2</v>
      </c>
      <c r="S28" s="4" t="s">
        <v>3</v>
      </c>
      <c r="X28" s="4" t="s">
        <v>3</v>
      </c>
      <c r="AD28" s="4" t="s">
        <v>3</v>
      </c>
      <c r="AM28" s="4" t="s">
        <v>2</v>
      </c>
    </row>
    <row r="29" spans="1:39" x14ac:dyDescent="0.45">
      <c r="A29" s="3" t="s">
        <v>30</v>
      </c>
      <c r="C29" s="4" t="s">
        <v>2</v>
      </c>
      <c r="F29" s="4" t="s">
        <v>3</v>
      </c>
      <c r="P29" s="4" t="s">
        <v>5</v>
      </c>
      <c r="R29" s="4" t="s">
        <v>2</v>
      </c>
      <c r="S29" s="4" t="s">
        <v>22</v>
      </c>
      <c r="X29" s="4" t="s">
        <v>3</v>
      </c>
      <c r="AD29" s="4" t="s">
        <v>3</v>
      </c>
      <c r="AM29" s="4" t="s">
        <v>2</v>
      </c>
    </row>
    <row r="30" spans="1:39" x14ac:dyDescent="0.45">
      <c r="A30" s="3" t="s">
        <v>31</v>
      </c>
      <c r="C30" s="4" t="s">
        <v>2</v>
      </c>
      <c r="G30" s="4" t="s">
        <v>5</v>
      </c>
      <c r="H30" s="4" t="s">
        <v>5</v>
      </c>
      <c r="J30" s="4" t="s">
        <v>3</v>
      </c>
      <c r="M30" s="4" t="s">
        <v>5</v>
      </c>
      <c r="R30" s="4" t="s">
        <v>3</v>
      </c>
      <c r="S30" s="4" t="s">
        <v>5</v>
      </c>
      <c r="AE30" s="4" t="s">
        <v>2</v>
      </c>
      <c r="AF30" s="4" t="s">
        <v>5</v>
      </c>
      <c r="AG30" s="4" t="s">
        <v>3</v>
      </c>
    </row>
    <row r="31" spans="1:39" x14ac:dyDescent="0.45">
      <c r="A31" s="3" t="s">
        <v>32</v>
      </c>
      <c r="C31" s="4" t="s">
        <v>2</v>
      </c>
      <c r="I31" s="4" t="s">
        <v>3</v>
      </c>
      <c r="Q31" s="4" t="s">
        <v>3</v>
      </c>
      <c r="R31" s="4" t="s">
        <v>3</v>
      </c>
      <c r="Z31" s="4" t="s">
        <v>5</v>
      </c>
      <c r="AE31" s="4" t="s">
        <v>3</v>
      </c>
      <c r="AG31" s="4" t="s">
        <v>5</v>
      </c>
      <c r="AH31" s="4" t="s">
        <v>3</v>
      </c>
    </row>
    <row r="32" spans="1:39" x14ac:dyDescent="0.45">
      <c r="A32" s="3" t="s">
        <v>33</v>
      </c>
      <c r="C32" s="4" t="s">
        <v>2</v>
      </c>
      <c r="J32" s="4" t="s">
        <v>2</v>
      </c>
      <c r="R32" s="4" t="s">
        <v>2</v>
      </c>
      <c r="T32" s="4" t="s">
        <v>2</v>
      </c>
      <c r="Z32" s="4" t="s">
        <v>2</v>
      </c>
      <c r="AC32" s="4" t="s">
        <v>2</v>
      </c>
      <c r="AG32" s="4" t="s">
        <v>2</v>
      </c>
    </row>
    <row r="33" spans="1:41" x14ac:dyDescent="0.45">
      <c r="A33" s="3" t="s">
        <v>34</v>
      </c>
      <c r="C33" s="4" t="s">
        <v>2</v>
      </c>
      <c r="J33" s="4" t="s">
        <v>2</v>
      </c>
      <c r="R33" s="4" t="s">
        <v>2</v>
      </c>
      <c r="T33" s="4" t="s">
        <v>2</v>
      </c>
      <c r="U33" s="4" t="s">
        <v>3</v>
      </c>
      <c r="Z33" s="4" t="s">
        <v>2</v>
      </c>
    </row>
    <row r="34" spans="1:41" x14ac:dyDescent="0.45">
      <c r="A34" s="3" t="s">
        <v>35</v>
      </c>
      <c r="D34" s="4" t="s">
        <v>3</v>
      </c>
      <c r="N34" s="4" t="s">
        <v>3</v>
      </c>
      <c r="P34" s="4" t="s">
        <v>3</v>
      </c>
      <c r="X34" s="4" t="s">
        <v>3</v>
      </c>
      <c r="AD34" s="4" t="s">
        <v>3</v>
      </c>
    </row>
    <row r="35" spans="1:41" x14ac:dyDescent="0.45">
      <c r="A35" s="3" t="s">
        <v>36</v>
      </c>
      <c r="C35" s="4" t="s">
        <v>2</v>
      </c>
      <c r="D35" s="4" t="s">
        <v>3</v>
      </c>
      <c r="F35" s="4" t="s">
        <v>5</v>
      </c>
      <c r="N35" s="4" t="s">
        <v>3</v>
      </c>
      <c r="P35" s="4" t="s">
        <v>3</v>
      </c>
      <c r="AD35" s="4" t="s">
        <v>3</v>
      </c>
      <c r="AF35" s="4" t="s">
        <v>5</v>
      </c>
    </row>
    <row r="36" spans="1:41" x14ac:dyDescent="0.45">
      <c r="A36" s="3" t="s">
        <v>37</v>
      </c>
      <c r="B36" s="4" t="s">
        <v>2</v>
      </c>
      <c r="C36" s="4" t="s">
        <v>2</v>
      </c>
      <c r="D36" s="4" t="s">
        <v>5</v>
      </c>
      <c r="E36" s="4" t="s">
        <v>2</v>
      </c>
      <c r="I36" s="4" t="s">
        <v>3</v>
      </c>
      <c r="J36" s="4" t="s">
        <v>22</v>
      </c>
      <c r="P36" s="4" t="s">
        <v>3</v>
      </c>
      <c r="Q36" s="4" t="s">
        <v>5</v>
      </c>
      <c r="S36" s="4" t="s">
        <v>5</v>
      </c>
      <c r="U36" s="4" t="s">
        <v>2</v>
      </c>
      <c r="X36" s="4" t="s">
        <v>5</v>
      </c>
      <c r="Y36" s="4" t="s">
        <v>3</v>
      </c>
      <c r="AC36" s="4" t="s">
        <v>5</v>
      </c>
      <c r="AD36" s="4" t="s">
        <v>5</v>
      </c>
      <c r="AE36" s="4" t="s">
        <v>5</v>
      </c>
      <c r="AI36" s="4" t="s">
        <v>5</v>
      </c>
      <c r="AK36" s="4" t="s">
        <v>5</v>
      </c>
      <c r="AM36" s="4" t="s">
        <v>3</v>
      </c>
    </row>
    <row r="37" spans="1:41" x14ac:dyDescent="0.45">
      <c r="A37" s="3" t="s">
        <v>38</v>
      </c>
      <c r="C37" s="4" t="s">
        <v>2</v>
      </c>
      <c r="D37" s="4" t="s">
        <v>2</v>
      </c>
      <c r="E37" s="4" t="s">
        <v>2</v>
      </c>
      <c r="I37" s="4" t="s">
        <v>2</v>
      </c>
      <c r="J37" s="4" t="s">
        <v>2</v>
      </c>
      <c r="L37" s="4" t="s">
        <v>2</v>
      </c>
      <c r="M37" s="4" t="s">
        <v>2</v>
      </c>
      <c r="P37" s="4" t="s">
        <v>2</v>
      </c>
      <c r="Q37" s="4" t="s">
        <v>5</v>
      </c>
      <c r="T37" s="4" t="s">
        <v>2</v>
      </c>
      <c r="U37" s="4" t="s">
        <v>2</v>
      </c>
      <c r="W37" s="4" t="s">
        <v>2</v>
      </c>
      <c r="Y37" s="4" t="s">
        <v>2</v>
      </c>
      <c r="AD37" s="4" t="s">
        <v>2</v>
      </c>
      <c r="AG37" s="4" t="s">
        <v>2</v>
      </c>
      <c r="AH37" s="4" t="s">
        <v>2</v>
      </c>
      <c r="AI37" s="4" t="s">
        <v>2</v>
      </c>
      <c r="AJ37" s="4" t="s">
        <v>2</v>
      </c>
      <c r="AK37" s="4" t="s">
        <v>2</v>
      </c>
      <c r="AL37" s="4" t="s">
        <v>2</v>
      </c>
      <c r="AM37" s="4" t="s">
        <v>2</v>
      </c>
    </row>
    <row r="38" spans="1:41" x14ac:dyDescent="0.45">
      <c r="A38" s="3" t="s">
        <v>39</v>
      </c>
      <c r="C38" s="4" t="s">
        <v>3</v>
      </c>
      <c r="D38" s="4" t="s">
        <v>3</v>
      </c>
      <c r="G38" s="4" t="s">
        <v>3</v>
      </c>
      <c r="H38" s="4" t="s">
        <v>2</v>
      </c>
      <c r="J38" s="4" t="s">
        <v>3</v>
      </c>
      <c r="P38" s="4" t="s">
        <v>3</v>
      </c>
      <c r="S38" s="4" t="s">
        <v>3</v>
      </c>
      <c r="AA38" s="4" t="s">
        <v>2</v>
      </c>
      <c r="AB38" s="4" t="s">
        <v>3</v>
      </c>
      <c r="AD38" s="4" t="s">
        <v>3</v>
      </c>
      <c r="AK38" s="4" t="s">
        <v>5</v>
      </c>
    </row>
    <row r="39" spans="1:41" x14ac:dyDescent="0.45">
      <c r="A39" s="3" t="s">
        <v>40</v>
      </c>
      <c r="C39" s="4" t="s">
        <v>10</v>
      </c>
      <c r="D39" s="4" t="s">
        <v>3</v>
      </c>
      <c r="G39" s="4" t="s">
        <v>3</v>
      </c>
      <c r="I39" s="4" t="s">
        <v>3</v>
      </c>
      <c r="J39" s="4" t="s">
        <v>3</v>
      </c>
      <c r="P39" s="4" t="s">
        <v>3</v>
      </c>
      <c r="S39" s="4" t="s">
        <v>3</v>
      </c>
      <c r="AA39" s="4" t="s">
        <v>2</v>
      </c>
      <c r="AB39" s="4" t="s">
        <v>3</v>
      </c>
      <c r="AD39" s="4" t="s">
        <v>3</v>
      </c>
      <c r="AE39" s="4" t="s">
        <v>2</v>
      </c>
    </row>
    <row r="40" spans="1:41" x14ac:dyDescent="0.45">
      <c r="A40" s="3" t="s">
        <v>41</v>
      </c>
      <c r="P40" s="4" t="s">
        <v>5</v>
      </c>
      <c r="AA40" s="4" t="s">
        <v>2</v>
      </c>
      <c r="AH40" s="4" t="s">
        <v>2</v>
      </c>
      <c r="AK40" s="4" t="s">
        <v>2</v>
      </c>
    </row>
    <row r="41" spans="1:41" x14ac:dyDescent="0.45">
      <c r="A41" s="3" t="s">
        <v>42</v>
      </c>
      <c r="J41" s="4" t="s">
        <v>5</v>
      </c>
      <c r="P41" s="4" t="s">
        <v>5</v>
      </c>
      <c r="W41" s="4" t="s">
        <v>5</v>
      </c>
      <c r="AG41" s="4" t="s">
        <v>2</v>
      </c>
      <c r="AI41" s="4" t="s">
        <v>5</v>
      </c>
      <c r="AL41" s="4" t="s">
        <v>2</v>
      </c>
    </row>
    <row r="42" spans="1:41" x14ac:dyDescent="0.45">
      <c r="A42" s="3" t="s">
        <v>43</v>
      </c>
      <c r="C42" s="4" t="s">
        <v>2</v>
      </c>
      <c r="D42" s="4" t="s">
        <v>2</v>
      </c>
      <c r="H42" s="4" t="s">
        <v>5</v>
      </c>
      <c r="J42" s="4" t="s">
        <v>3</v>
      </c>
      <c r="L42" s="4" t="s">
        <v>3</v>
      </c>
      <c r="U42" s="4" t="s">
        <v>2</v>
      </c>
      <c r="X42" s="4" t="s">
        <v>3</v>
      </c>
      <c r="Y42" s="4" t="s">
        <v>5</v>
      </c>
      <c r="AB42" s="4" t="s">
        <v>2</v>
      </c>
      <c r="AF42" s="4" t="s">
        <v>5</v>
      </c>
      <c r="AG42" s="4" t="s">
        <v>5</v>
      </c>
      <c r="AL42" s="4" t="s">
        <v>5</v>
      </c>
      <c r="AM42" s="4" t="s">
        <v>3</v>
      </c>
    </row>
    <row r="43" spans="1:41" x14ac:dyDescent="0.45">
      <c r="A43" s="3" t="s">
        <v>44</v>
      </c>
      <c r="B43" s="4" t="s">
        <v>2</v>
      </c>
      <c r="C43" s="4" t="s">
        <v>2</v>
      </c>
      <c r="D43" s="4" t="s">
        <v>3</v>
      </c>
      <c r="F43" s="4" t="s">
        <v>5</v>
      </c>
      <c r="J43" s="4" t="s">
        <v>3</v>
      </c>
      <c r="AF43" s="4" t="s">
        <v>5</v>
      </c>
      <c r="AJ43" s="4" t="s">
        <v>2</v>
      </c>
      <c r="AL43" s="4" t="s">
        <v>5</v>
      </c>
      <c r="AM43" s="4" t="s">
        <v>10</v>
      </c>
    </row>
    <row r="44" spans="1:41" x14ac:dyDescent="0.45">
      <c r="A44" s="3" t="s">
        <v>45</v>
      </c>
      <c r="D44" s="4" t="s">
        <v>5</v>
      </c>
      <c r="P44" s="4" t="s">
        <v>5</v>
      </c>
      <c r="Q44" s="4" t="s">
        <v>2</v>
      </c>
      <c r="R44" s="4" t="s">
        <v>3</v>
      </c>
      <c r="T44" s="4" t="s">
        <v>3</v>
      </c>
      <c r="X44" s="4" t="s">
        <v>3</v>
      </c>
      <c r="AA44" s="4" t="s">
        <v>2</v>
      </c>
      <c r="AB44" s="4" t="s">
        <v>2</v>
      </c>
      <c r="AD44" s="4" t="s">
        <v>3</v>
      </c>
      <c r="AI44" s="4" t="s">
        <v>3</v>
      </c>
      <c r="AK44" s="4" t="s">
        <v>3</v>
      </c>
      <c r="AL44" s="4" t="s">
        <v>2</v>
      </c>
      <c r="AM44" s="4" t="s">
        <v>2</v>
      </c>
    </row>
    <row r="45" spans="1:41" x14ac:dyDescent="0.45">
      <c r="A45" s="3" t="s">
        <v>46</v>
      </c>
      <c r="B45" s="4" t="s">
        <v>3</v>
      </c>
      <c r="D45" s="4" t="s">
        <v>5</v>
      </c>
      <c r="P45" s="4" t="s">
        <v>5</v>
      </c>
      <c r="Q45" s="4" t="s">
        <v>3</v>
      </c>
      <c r="R45" s="4" t="s">
        <v>3</v>
      </c>
      <c r="T45" s="4" t="s">
        <v>3</v>
      </c>
      <c r="X45" s="4" t="s">
        <v>3</v>
      </c>
      <c r="AA45" s="4" t="s">
        <v>3</v>
      </c>
      <c r="AB45" s="4" t="s">
        <v>47</v>
      </c>
      <c r="AD45" s="4" t="s">
        <v>3</v>
      </c>
      <c r="AK45" s="4" t="s">
        <v>3</v>
      </c>
      <c r="AL45" s="4" t="s">
        <v>5</v>
      </c>
      <c r="AM45" s="4" t="s">
        <v>2</v>
      </c>
    </row>
    <row r="46" spans="1:41" x14ac:dyDescent="0.45">
      <c r="A46" s="3" t="s">
        <v>48</v>
      </c>
      <c r="C46" s="4" t="s">
        <v>49</v>
      </c>
      <c r="E46" s="4" t="s">
        <v>49</v>
      </c>
      <c r="H46" s="4" t="s">
        <v>49</v>
      </c>
      <c r="R46" s="4" t="s">
        <v>49</v>
      </c>
      <c r="Z46" s="4" t="s">
        <v>49</v>
      </c>
      <c r="AF46" s="4" t="s">
        <v>49</v>
      </c>
    </row>
    <row r="47" spans="1:41" x14ac:dyDescent="0.45">
      <c r="A47" s="3" t="s">
        <v>137</v>
      </c>
      <c r="B47" s="4">
        <f>COUNTIF(B5:B46,"*cnLOH;*")</f>
        <v>0</v>
      </c>
      <c r="C47" s="4">
        <f t="shared" ref="C47:AM47" si="0">COUNTIF(C5:C46,"*cnLOH;*")</f>
        <v>0</v>
      </c>
      <c r="D47" s="4">
        <f t="shared" si="0"/>
        <v>5</v>
      </c>
      <c r="E47" s="4">
        <f t="shared" si="0"/>
        <v>0</v>
      </c>
      <c r="F47" s="4">
        <f t="shared" si="0"/>
        <v>2</v>
      </c>
      <c r="G47" s="4">
        <f t="shared" si="0"/>
        <v>2</v>
      </c>
      <c r="H47" s="4">
        <f t="shared" si="0"/>
        <v>2</v>
      </c>
      <c r="I47" s="4">
        <f t="shared" si="0"/>
        <v>0</v>
      </c>
      <c r="J47" s="4">
        <f t="shared" si="0"/>
        <v>3</v>
      </c>
      <c r="K47" s="4">
        <f t="shared" si="0"/>
        <v>0</v>
      </c>
      <c r="L47" s="4">
        <f t="shared" si="0"/>
        <v>2</v>
      </c>
      <c r="M47" s="4">
        <f t="shared" si="0"/>
        <v>3</v>
      </c>
      <c r="N47" s="4">
        <f t="shared" si="0"/>
        <v>0</v>
      </c>
      <c r="O47" s="4">
        <f t="shared" si="0"/>
        <v>0</v>
      </c>
      <c r="P47" s="4">
        <f t="shared" si="0"/>
        <v>6</v>
      </c>
      <c r="Q47" s="4">
        <f t="shared" si="0"/>
        <v>2</v>
      </c>
      <c r="R47" s="4">
        <f t="shared" si="0"/>
        <v>1</v>
      </c>
      <c r="S47" s="4">
        <f t="shared" si="0"/>
        <v>4</v>
      </c>
      <c r="T47" s="4">
        <f t="shared" si="0"/>
        <v>0</v>
      </c>
      <c r="U47" s="4">
        <f t="shared" si="0"/>
        <v>1</v>
      </c>
      <c r="V47" s="4">
        <f t="shared" si="0"/>
        <v>0</v>
      </c>
      <c r="W47" s="4">
        <f t="shared" si="0"/>
        <v>1</v>
      </c>
      <c r="X47" s="4">
        <f t="shared" si="0"/>
        <v>4</v>
      </c>
      <c r="Y47" s="4">
        <f t="shared" si="0"/>
        <v>2</v>
      </c>
      <c r="Z47" s="4">
        <f t="shared" si="0"/>
        <v>1</v>
      </c>
      <c r="AA47" s="4">
        <f t="shared" si="0"/>
        <v>1</v>
      </c>
      <c r="AB47" s="4">
        <f t="shared" si="0"/>
        <v>1</v>
      </c>
      <c r="AC47" s="4">
        <f t="shared" si="0"/>
        <v>1</v>
      </c>
      <c r="AD47" s="4">
        <f t="shared" si="0"/>
        <v>1</v>
      </c>
      <c r="AE47" s="4">
        <f t="shared" si="0"/>
        <v>1</v>
      </c>
      <c r="AF47" s="4">
        <f t="shared" si="0"/>
        <v>6</v>
      </c>
      <c r="AG47" s="4">
        <f t="shared" si="0"/>
        <v>2</v>
      </c>
      <c r="AH47" s="4">
        <f t="shared" si="0"/>
        <v>0</v>
      </c>
      <c r="AI47" s="4">
        <f t="shared" si="0"/>
        <v>3</v>
      </c>
      <c r="AJ47" s="4">
        <f t="shared" si="0"/>
        <v>0</v>
      </c>
      <c r="AK47" s="4">
        <f t="shared" si="0"/>
        <v>2</v>
      </c>
      <c r="AL47" s="4">
        <f t="shared" si="0"/>
        <v>4</v>
      </c>
      <c r="AM47" s="4">
        <f t="shared" si="0"/>
        <v>0</v>
      </c>
      <c r="AN47" s="3">
        <f>AVERAGE(B47:AL47)</f>
        <v>1.7027027027027026</v>
      </c>
      <c r="AO47" s="4">
        <f>MEDIAN(B47:AM47)</f>
        <v>1</v>
      </c>
    </row>
    <row r="48" spans="1:41" x14ac:dyDescent="0.45">
      <c r="A48" s="3" t="s">
        <v>135</v>
      </c>
      <c r="B48" s="4">
        <f>COUNTIF(B5:B47,"*amp;*")</f>
        <v>3</v>
      </c>
      <c r="C48" s="4">
        <f t="shared" ref="C48:AM48" si="1">COUNTIF(C5:C47,"*amp;*")</f>
        <v>7</v>
      </c>
      <c r="D48" s="4">
        <f t="shared" si="1"/>
        <v>8</v>
      </c>
      <c r="E48" s="4">
        <f t="shared" si="1"/>
        <v>0</v>
      </c>
      <c r="F48" s="4">
        <f t="shared" si="1"/>
        <v>9</v>
      </c>
      <c r="G48" s="4">
        <f t="shared" si="1"/>
        <v>5</v>
      </c>
      <c r="H48" s="4">
        <f t="shared" si="1"/>
        <v>4</v>
      </c>
      <c r="I48" s="4">
        <f t="shared" si="1"/>
        <v>6</v>
      </c>
      <c r="J48" s="4">
        <f t="shared" si="1"/>
        <v>15</v>
      </c>
      <c r="K48" s="4">
        <f t="shared" si="1"/>
        <v>3</v>
      </c>
      <c r="L48" s="4">
        <f t="shared" si="1"/>
        <v>4</v>
      </c>
      <c r="M48" s="4">
        <f t="shared" si="1"/>
        <v>3</v>
      </c>
      <c r="N48" s="4">
        <f t="shared" si="1"/>
        <v>3</v>
      </c>
      <c r="O48" s="4">
        <f t="shared" si="1"/>
        <v>0</v>
      </c>
      <c r="P48" s="4">
        <f t="shared" si="1"/>
        <v>11</v>
      </c>
      <c r="Q48" s="4">
        <f t="shared" si="1"/>
        <v>5</v>
      </c>
      <c r="R48" s="4">
        <f t="shared" si="1"/>
        <v>5</v>
      </c>
      <c r="S48" s="4">
        <f t="shared" si="1"/>
        <v>8</v>
      </c>
      <c r="T48" s="4">
        <f t="shared" si="1"/>
        <v>4</v>
      </c>
      <c r="U48" s="4">
        <f t="shared" si="1"/>
        <v>1</v>
      </c>
      <c r="V48" s="4">
        <f t="shared" si="1"/>
        <v>0</v>
      </c>
      <c r="W48" s="4">
        <f t="shared" si="1"/>
        <v>1</v>
      </c>
      <c r="X48" s="4">
        <f t="shared" si="1"/>
        <v>9</v>
      </c>
      <c r="Y48" s="4">
        <f t="shared" si="1"/>
        <v>1</v>
      </c>
      <c r="Z48" s="4">
        <f t="shared" si="1"/>
        <v>4</v>
      </c>
      <c r="AA48" s="4">
        <f t="shared" si="1"/>
        <v>2</v>
      </c>
      <c r="AB48" s="4">
        <f t="shared" si="1"/>
        <v>4</v>
      </c>
      <c r="AC48" s="4">
        <f t="shared" si="1"/>
        <v>1</v>
      </c>
      <c r="AD48" s="4">
        <f t="shared" si="1"/>
        <v>9</v>
      </c>
      <c r="AE48" s="4">
        <f t="shared" si="1"/>
        <v>2</v>
      </c>
      <c r="AF48" s="4">
        <f t="shared" si="1"/>
        <v>2</v>
      </c>
      <c r="AG48" s="4">
        <f t="shared" si="1"/>
        <v>4</v>
      </c>
      <c r="AH48" s="4">
        <f t="shared" si="1"/>
        <v>5</v>
      </c>
      <c r="AI48" s="4">
        <f t="shared" si="1"/>
        <v>1</v>
      </c>
      <c r="AJ48" s="4">
        <f t="shared" si="1"/>
        <v>3</v>
      </c>
      <c r="AK48" s="4">
        <f t="shared" si="1"/>
        <v>5</v>
      </c>
      <c r="AL48" s="4">
        <f t="shared" si="1"/>
        <v>2</v>
      </c>
      <c r="AM48" s="4">
        <f t="shared" si="1"/>
        <v>5</v>
      </c>
      <c r="AN48" s="3">
        <f>AVERAGE(B48:AL48)</f>
        <v>4.2972972972972974</v>
      </c>
      <c r="AO48" s="4">
        <f t="shared" ref="AO48:AO96" si="2">MEDIAN(B48:AM48)</f>
        <v>4</v>
      </c>
    </row>
    <row r="49" spans="1:41" x14ac:dyDescent="0.45">
      <c r="A49" s="3" t="s">
        <v>136</v>
      </c>
      <c r="B49" s="4">
        <f>COUNTIF(B5:B46,"*del;*")</f>
        <v>3</v>
      </c>
      <c r="C49" s="4">
        <f t="shared" ref="C49:AM49" si="3">COUNTIF(C5:C46,"*del;*")</f>
        <v>17</v>
      </c>
      <c r="D49" s="4">
        <f t="shared" si="3"/>
        <v>4</v>
      </c>
      <c r="E49" s="4">
        <f t="shared" si="3"/>
        <v>4</v>
      </c>
      <c r="F49" s="4">
        <f t="shared" si="3"/>
        <v>0</v>
      </c>
      <c r="G49" s="4">
        <f t="shared" si="3"/>
        <v>0</v>
      </c>
      <c r="H49" s="4">
        <f t="shared" si="3"/>
        <v>2</v>
      </c>
      <c r="I49" s="4">
        <f t="shared" si="3"/>
        <v>6</v>
      </c>
      <c r="J49" s="4">
        <f t="shared" si="3"/>
        <v>8</v>
      </c>
      <c r="K49" s="4">
        <f t="shared" si="3"/>
        <v>1</v>
      </c>
      <c r="L49" s="4">
        <f t="shared" si="3"/>
        <v>1</v>
      </c>
      <c r="M49" s="4">
        <f t="shared" si="3"/>
        <v>1</v>
      </c>
      <c r="N49" s="4">
        <f t="shared" si="3"/>
        <v>1</v>
      </c>
      <c r="O49" s="4">
        <f t="shared" si="3"/>
        <v>0</v>
      </c>
      <c r="P49" s="4">
        <f t="shared" si="3"/>
        <v>1</v>
      </c>
      <c r="Q49" s="4">
        <f t="shared" si="3"/>
        <v>1</v>
      </c>
      <c r="R49" s="4">
        <f t="shared" si="3"/>
        <v>12</v>
      </c>
      <c r="S49" s="4">
        <f t="shared" si="3"/>
        <v>0</v>
      </c>
      <c r="T49" s="4">
        <f t="shared" si="3"/>
        <v>4</v>
      </c>
      <c r="U49" s="4">
        <f t="shared" si="3"/>
        <v>4</v>
      </c>
      <c r="V49" s="4">
        <f t="shared" si="3"/>
        <v>0</v>
      </c>
      <c r="W49" s="4">
        <f t="shared" si="3"/>
        <v>1</v>
      </c>
      <c r="X49" s="4">
        <f t="shared" si="3"/>
        <v>0</v>
      </c>
      <c r="Y49" s="4">
        <f t="shared" si="3"/>
        <v>1</v>
      </c>
      <c r="Z49" s="4">
        <f t="shared" si="3"/>
        <v>3</v>
      </c>
      <c r="AA49" s="4">
        <f t="shared" si="3"/>
        <v>7</v>
      </c>
      <c r="AB49" s="4">
        <f t="shared" si="3"/>
        <v>3</v>
      </c>
      <c r="AC49" s="4">
        <f t="shared" si="3"/>
        <v>1</v>
      </c>
      <c r="AD49" s="4">
        <f t="shared" si="3"/>
        <v>1</v>
      </c>
      <c r="AE49" s="4">
        <f t="shared" si="3"/>
        <v>3</v>
      </c>
      <c r="AF49" s="4">
        <f t="shared" si="3"/>
        <v>1</v>
      </c>
      <c r="AG49" s="4">
        <f t="shared" si="3"/>
        <v>3</v>
      </c>
      <c r="AH49" s="4">
        <f t="shared" si="3"/>
        <v>5</v>
      </c>
      <c r="AI49" s="4">
        <f t="shared" si="3"/>
        <v>1</v>
      </c>
      <c r="AJ49" s="4">
        <f t="shared" si="3"/>
        <v>2</v>
      </c>
      <c r="AK49" s="4">
        <f t="shared" si="3"/>
        <v>3</v>
      </c>
      <c r="AL49" s="4">
        <f t="shared" si="3"/>
        <v>3</v>
      </c>
      <c r="AM49" s="4">
        <f t="shared" si="3"/>
        <v>14</v>
      </c>
      <c r="AN49" s="3">
        <f>AVERAGE(B49:AL49)</f>
        <v>2.9189189189189189</v>
      </c>
      <c r="AO49" s="4">
        <f t="shared" si="2"/>
        <v>2</v>
      </c>
    </row>
    <row r="50" spans="1:41" x14ac:dyDescent="0.45">
      <c r="A50" s="3" t="s">
        <v>96</v>
      </c>
      <c r="B50" s="5">
        <f t="shared" ref="B50:AM50" si="4">COUNTA(B5:B46)</f>
        <v>6</v>
      </c>
      <c r="C50" s="5">
        <v>24</v>
      </c>
      <c r="D50" s="5">
        <v>17</v>
      </c>
      <c r="E50" s="5">
        <f t="shared" si="4"/>
        <v>4</v>
      </c>
      <c r="F50" s="5">
        <f t="shared" si="4"/>
        <v>11</v>
      </c>
      <c r="G50" s="5">
        <f t="shared" si="4"/>
        <v>7</v>
      </c>
      <c r="H50" s="5">
        <f t="shared" si="4"/>
        <v>8</v>
      </c>
      <c r="I50" s="5">
        <f t="shared" si="4"/>
        <v>12</v>
      </c>
      <c r="J50" s="5">
        <v>26</v>
      </c>
      <c r="K50" s="5">
        <f t="shared" si="4"/>
        <v>4</v>
      </c>
      <c r="L50" s="5">
        <v>7</v>
      </c>
      <c r="M50" s="5">
        <f t="shared" si="4"/>
        <v>7</v>
      </c>
      <c r="N50" s="5">
        <f t="shared" si="4"/>
        <v>4</v>
      </c>
      <c r="O50" s="5">
        <f t="shared" si="4"/>
        <v>0</v>
      </c>
      <c r="P50" s="5">
        <f t="shared" si="4"/>
        <v>18</v>
      </c>
      <c r="Q50" s="5">
        <f t="shared" si="4"/>
        <v>8</v>
      </c>
      <c r="R50" s="5">
        <f t="shared" si="4"/>
        <v>18</v>
      </c>
      <c r="S50" s="5">
        <v>12</v>
      </c>
      <c r="T50" s="5">
        <f t="shared" si="4"/>
        <v>8</v>
      </c>
      <c r="U50" s="5">
        <f t="shared" si="4"/>
        <v>6</v>
      </c>
      <c r="V50" s="5">
        <f t="shared" si="4"/>
        <v>0</v>
      </c>
      <c r="W50" s="5">
        <f t="shared" si="4"/>
        <v>3</v>
      </c>
      <c r="X50" s="5">
        <f t="shared" si="4"/>
        <v>13</v>
      </c>
      <c r="Y50" s="5">
        <f t="shared" si="4"/>
        <v>4</v>
      </c>
      <c r="Z50" s="5">
        <f t="shared" si="4"/>
        <v>8</v>
      </c>
      <c r="AA50" s="5">
        <v>10</v>
      </c>
      <c r="AB50" s="5">
        <v>8</v>
      </c>
      <c r="AC50" s="5">
        <f t="shared" si="4"/>
        <v>3</v>
      </c>
      <c r="AD50" s="5">
        <f t="shared" si="4"/>
        <v>11</v>
      </c>
      <c r="AE50" s="5">
        <f t="shared" si="4"/>
        <v>6</v>
      </c>
      <c r="AF50" s="5">
        <f t="shared" si="4"/>
        <v>9</v>
      </c>
      <c r="AG50" s="5">
        <f t="shared" si="4"/>
        <v>9</v>
      </c>
      <c r="AH50" s="5">
        <f t="shared" si="4"/>
        <v>10</v>
      </c>
      <c r="AI50" s="5">
        <f t="shared" si="4"/>
        <v>5</v>
      </c>
      <c r="AJ50" s="5">
        <f t="shared" si="4"/>
        <v>5</v>
      </c>
      <c r="AK50" s="5">
        <f t="shared" si="4"/>
        <v>10</v>
      </c>
      <c r="AL50" s="5">
        <f t="shared" si="4"/>
        <v>9</v>
      </c>
      <c r="AM50" s="5">
        <f t="shared" si="4"/>
        <v>18</v>
      </c>
      <c r="AN50" s="6">
        <f>AVERAGE(B50:AL50)</f>
        <v>8.9189189189189193</v>
      </c>
      <c r="AO50" s="4">
        <f t="shared" si="2"/>
        <v>8</v>
      </c>
    </row>
    <row r="51" spans="1:41" x14ac:dyDescent="0.45">
      <c r="A51" s="3" t="s">
        <v>50</v>
      </c>
      <c r="B51" s="4">
        <v>2</v>
      </c>
      <c r="C51" s="4">
        <v>4</v>
      </c>
      <c r="D51" s="4">
        <v>2</v>
      </c>
      <c r="E51" s="4">
        <v>2</v>
      </c>
      <c r="F51" s="4">
        <v>2</v>
      </c>
      <c r="G51" s="4">
        <v>2</v>
      </c>
      <c r="H51" s="4">
        <v>2</v>
      </c>
      <c r="I51" s="4">
        <v>2</v>
      </c>
      <c r="J51" s="4">
        <v>4</v>
      </c>
      <c r="K51" s="4">
        <v>2</v>
      </c>
      <c r="L51" s="4">
        <v>2</v>
      </c>
      <c r="M51" s="4">
        <v>2</v>
      </c>
      <c r="N51" s="4">
        <v>2</v>
      </c>
      <c r="O51" s="4">
        <v>2</v>
      </c>
      <c r="P51" s="4">
        <v>2</v>
      </c>
      <c r="Q51" s="4">
        <v>2</v>
      </c>
      <c r="R51" s="4">
        <v>4</v>
      </c>
      <c r="S51" s="4">
        <v>2</v>
      </c>
      <c r="T51" s="4">
        <v>2</v>
      </c>
      <c r="U51" s="4">
        <v>2</v>
      </c>
      <c r="V51" s="4">
        <v>2</v>
      </c>
      <c r="W51" s="4">
        <v>2</v>
      </c>
      <c r="X51" s="4">
        <v>2</v>
      </c>
      <c r="Y51" s="4">
        <v>2</v>
      </c>
      <c r="Z51" s="4">
        <v>2</v>
      </c>
      <c r="AA51" s="4">
        <v>2</v>
      </c>
      <c r="AB51" s="4">
        <v>2</v>
      </c>
      <c r="AC51" s="4">
        <v>2</v>
      </c>
      <c r="AD51" s="4">
        <v>2</v>
      </c>
      <c r="AE51" s="4">
        <v>4</v>
      </c>
      <c r="AF51" s="4">
        <v>2</v>
      </c>
      <c r="AG51" s="4">
        <v>2</v>
      </c>
      <c r="AH51" s="4">
        <v>2</v>
      </c>
      <c r="AI51" s="4">
        <v>2</v>
      </c>
      <c r="AJ51" s="4">
        <v>2</v>
      </c>
      <c r="AK51" s="4">
        <v>2</v>
      </c>
      <c r="AL51" s="4">
        <v>2</v>
      </c>
      <c r="AM51" s="4">
        <v>4</v>
      </c>
      <c r="AO51" s="4">
        <f t="shared" si="2"/>
        <v>2</v>
      </c>
    </row>
    <row r="52" spans="1:41" x14ac:dyDescent="0.45">
      <c r="A52" s="3" t="s">
        <v>51</v>
      </c>
      <c r="B52" s="4" t="s">
        <v>52</v>
      </c>
      <c r="C52" s="4" t="s">
        <v>53</v>
      </c>
      <c r="D52" s="4" t="s">
        <v>52</v>
      </c>
      <c r="E52" s="4" t="s">
        <v>53</v>
      </c>
      <c r="F52" s="4" t="s">
        <v>52</v>
      </c>
      <c r="G52" s="4" t="s">
        <v>52</v>
      </c>
      <c r="H52" s="4" t="s">
        <v>53</v>
      </c>
      <c r="I52" s="4" t="s">
        <v>53</v>
      </c>
      <c r="J52" s="4" t="s">
        <v>53</v>
      </c>
      <c r="K52" s="4" t="s">
        <v>52</v>
      </c>
      <c r="L52" s="4" t="s">
        <v>52</v>
      </c>
      <c r="M52" s="4" t="s">
        <v>52</v>
      </c>
      <c r="N52" s="4" t="s">
        <v>53</v>
      </c>
      <c r="O52" s="4" t="s">
        <v>53</v>
      </c>
      <c r="P52" s="4" t="s">
        <v>52</v>
      </c>
      <c r="Q52" s="4" t="s">
        <v>52</v>
      </c>
      <c r="R52" s="4" t="s">
        <v>53</v>
      </c>
      <c r="S52" s="4" t="s">
        <v>52</v>
      </c>
      <c r="T52" s="4" t="s">
        <v>52</v>
      </c>
      <c r="U52" s="4" t="s">
        <v>52</v>
      </c>
      <c r="V52" s="4" t="s">
        <v>53</v>
      </c>
      <c r="W52" s="4" t="s">
        <v>53</v>
      </c>
      <c r="X52" s="4" t="s">
        <v>53</v>
      </c>
      <c r="Y52" s="4" t="s">
        <v>53</v>
      </c>
      <c r="Z52" s="4" t="s">
        <v>53</v>
      </c>
      <c r="AA52" s="4" t="s">
        <v>52</v>
      </c>
      <c r="AB52" s="4" t="s">
        <v>52</v>
      </c>
      <c r="AC52" s="4" t="s">
        <v>53</v>
      </c>
      <c r="AD52" s="4" t="s">
        <v>52</v>
      </c>
      <c r="AE52" s="4" t="s">
        <v>53</v>
      </c>
      <c r="AF52" s="4" t="s">
        <v>53</v>
      </c>
      <c r="AG52" s="4" t="s">
        <v>53</v>
      </c>
      <c r="AH52" s="4" t="s">
        <v>52</v>
      </c>
      <c r="AI52" s="4" t="s">
        <v>53</v>
      </c>
      <c r="AJ52" s="4" t="s">
        <v>53</v>
      </c>
      <c r="AK52" s="4" t="s">
        <v>52</v>
      </c>
      <c r="AL52" s="4" t="s">
        <v>52</v>
      </c>
      <c r="AM52" s="4" t="s">
        <v>52</v>
      </c>
    </row>
    <row r="53" spans="1:41" x14ac:dyDescent="0.45">
      <c r="A53" s="3" t="s">
        <v>54</v>
      </c>
      <c r="B53" s="4">
        <v>13</v>
      </c>
      <c r="C53" s="4">
        <v>5</v>
      </c>
      <c r="D53" s="4">
        <v>16</v>
      </c>
      <c r="E53" s="4">
        <v>12</v>
      </c>
      <c r="F53" s="4">
        <v>27</v>
      </c>
      <c r="G53" s="4">
        <v>13</v>
      </c>
      <c r="H53" s="4">
        <v>13</v>
      </c>
      <c r="I53" s="4">
        <v>10</v>
      </c>
      <c r="J53" s="4">
        <v>26</v>
      </c>
      <c r="K53" s="4">
        <v>7</v>
      </c>
      <c r="L53" s="4">
        <v>56</v>
      </c>
      <c r="M53" s="4">
        <v>19</v>
      </c>
      <c r="N53" s="4">
        <v>17</v>
      </c>
      <c r="O53" s="4">
        <v>11</v>
      </c>
      <c r="P53" s="4">
        <v>11</v>
      </c>
      <c r="Q53" s="4">
        <v>39</v>
      </c>
      <c r="R53" s="4">
        <v>13</v>
      </c>
      <c r="S53" s="4">
        <v>32</v>
      </c>
      <c r="T53" s="4">
        <v>15</v>
      </c>
      <c r="U53" s="4">
        <v>23</v>
      </c>
      <c r="V53" s="4">
        <v>10</v>
      </c>
      <c r="W53" s="4">
        <v>24</v>
      </c>
      <c r="X53" s="4">
        <v>40</v>
      </c>
      <c r="Y53" s="4">
        <v>14</v>
      </c>
      <c r="Z53" s="4">
        <v>24</v>
      </c>
      <c r="AA53" s="4">
        <v>11</v>
      </c>
      <c r="AB53" s="4">
        <v>4</v>
      </c>
      <c r="AC53" s="4">
        <v>15</v>
      </c>
      <c r="AD53" s="4">
        <v>7</v>
      </c>
      <c r="AE53" s="4">
        <v>15</v>
      </c>
      <c r="AF53" s="4">
        <v>7</v>
      </c>
      <c r="AG53" s="4">
        <v>10</v>
      </c>
      <c r="AH53" s="4">
        <v>16</v>
      </c>
      <c r="AI53" s="4">
        <v>11</v>
      </c>
      <c r="AJ53" s="4">
        <v>13</v>
      </c>
      <c r="AK53" s="4">
        <v>14</v>
      </c>
      <c r="AL53" s="4">
        <v>26</v>
      </c>
      <c r="AM53" s="4">
        <v>16</v>
      </c>
      <c r="AN53" s="3">
        <f>AVERAGE(B53:AM53)</f>
        <v>17.236842105263158</v>
      </c>
      <c r="AO53" s="4">
        <f t="shared" si="2"/>
        <v>14</v>
      </c>
    </row>
    <row r="54" spans="1:41" x14ac:dyDescent="0.45">
      <c r="A54" s="3" t="s">
        <v>55</v>
      </c>
      <c r="B54" s="4">
        <v>3</v>
      </c>
      <c r="D54" s="4">
        <v>4</v>
      </c>
      <c r="E54" s="4">
        <v>4</v>
      </c>
      <c r="F54" s="4">
        <v>4</v>
      </c>
      <c r="G54" s="4">
        <v>6</v>
      </c>
      <c r="H54" s="4">
        <v>5</v>
      </c>
      <c r="I54" s="4">
        <v>3</v>
      </c>
      <c r="J54" s="4">
        <v>4</v>
      </c>
      <c r="K54" s="4">
        <v>2</v>
      </c>
      <c r="L54" s="4">
        <v>10</v>
      </c>
      <c r="M54" s="4">
        <v>5</v>
      </c>
      <c r="N54" s="4">
        <v>2</v>
      </c>
      <c r="O54" s="4">
        <v>3</v>
      </c>
      <c r="P54" s="4">
        <v>3</v>
      </c>
      <c r="Q54" s="4">
        <v>5</v>
      </c>
      <c r="R54" s="4">
        <v>1</v>
      </c>
      <c r="S54" s="4">
        <v>9</v>
      </c>
      <c r="T54" s="4">
        <v>1</v>
      </c>
      <c r="U54" s="4">
        <v>4</v>
      </c>
      <c r="V54" s="4">
        <v>1</v>
      </c>
      <c r="W54" s="4">
        <v>5</v>
      </c>
      <c r="X54" s="4">
        <v>6</v>
      </c>
      <c r="Y54" s="4">
        <v>4</v>
      </c>
      <c r="Z54" s="4">
        <v>3</v>
      </c>
      <c r="AA54" s="4">
        <v>3</v>
      </c>
      <c r="AB54" s="4">
        <v>1</v>
      </c>
      <c r="AD54" s="4">
        <v>1</v>
      </c>
      <c r="AE54" s="4">
        <v>5</v>
      </c>
      <c r="AF54" s="4">
        <v>1</v>
      </c>
      <c r="AG54" s="4">
        <v>5</v>
      </c>
      <c r="AH54" s="4">
        <v>15</v>
      </c>
      <c r="AI54" s="4">
        <v>5</v>
      </c>
      <c r="AJ54" s="4">
        <v>4</v>
      </c>
      <c r="AK54" s="4">
        <v>7</v>
      </c>
      <c r="AL54" s="4">
        <v>8</v>
      </c>
      <c r="AM54" s="4">
        <v>1</v>
      </c>
      <c r="AN54" s="3">
        <f t="shared" ref="AN54:AN96" si="5">AVERAGE(B54:AM54)</f>
        <v>4.25</v>
      </c>
      <c r="AO54" s="4">
        <f t="shared" si="2"/>
        <v>4</v>
      </c>
    </row>
    <row r="55" spans="1:41" x14ac:dyDescent="0.45">
      <c r="A55" s="3" t="s">
        <v>56</v>
      </c>
      <c r="B55" s="4">
        <v>6</v>
      </c>
      <c r="C55" s="4">
        <v>5</v>
      </c>
      <c r="D55" s="4">
        <v>7</v>
      </c>
      <c r="E55" s="4">
        <v>13</v>
      </c>
      <c r="F55" s="4">
        <v>12</v>
      </c>
      <c r="G55" s="4">
        <v>6</v>
      </c>
      <c r="H55" s="4">
        <v>4</v>
      </c>
      <c r="I55" s="4">
        <v>2</v>
      </c>
      <c r="J55" s="4">
        <v>16</v>
      </c>
      <c r="L55" s="4">
        <v>7</v>
      </c>
      <c r="M55" s="4">
        <v>9</v>
      </c>
      <c r="N55" s="4">
        <v>5</v>
      </c>
      <c r="P55" s="4">
        <v>6</v>
      </c>
      <c r="Q55" s="4">
        <v>9</v>
      </c>
      <c r="R55" s="4">
        <v>3</v>
      </c>
      <c r="S55" s="4">
        <v>8</v>
      </c>
      <c r="T55" s="4">
        <v>4</v>
      </c>
      <c r="U55" s="4">
        <v>6</v>
      </c>
      <c r="W55" s="4">
        <v>10</v>
      </c>
      <c r="X55" s="4">
        <v>12</v>
      </c>
      <c r="Y55" s="4">
        <v>5</v>
      </c>
      <c r="Z55" s="4">
        <v>12</v>
      </c>
      <c r="AA55" s="4">
        <v>5</v>
      </c>
      <c r="AB55" s="4">
        <v>4</v>
      </c>
      <c r="AC55" s="4">
        <v>4</v>
      </c>
      <c r="AD55" s="4">
        <v>1</v>
      </c>
      <c r="AE55" s="4">
        <v>7</v>
      </c>
      <c r="AF55" s="4">
        <v>8</v>
      </c>
      <c r="AG55" s="4">
        <v>3</v>
      </c>
      <c r="AH55" s="4">
        <v>22</v>
      </c>
      <c r="AI55" s="4">
        <v>5</v>
      </c>
      <c r="AK55" s="4">
        <v>4</v>
      </c>
      <c r="AL55" s="4">
        <v>14</v>
      </c>
      <c r="AM55" s="4">
        <v>4</v>
      </c>
      <c r="AN55" s="3">
        <f t="shared" si="5"/>
        <v>7.2941176470588234</v>
      </c>
      <c r="AO55" s="4">
        <f t="shared" si="2"/>
        <v>6</v>
      </c>
    </row>
    <row r="56" spans="1:41" x14ac:dyDescent="0.45">
      <c r="A56" s="3" t="s">
        <v>57</v>
      </c>
      <c r="B56" s="4">
        <v>3</v>
      </c>
      <c r="D56" s="4">
        <v>1</v>
      </c>
      <c r="E56" s="4">
        <v>2</v>
      </c>
      <c r="F56" s="4">
        <v>4</v>
      </c>
      <c r="G56" s="4">
        <v>3</v>
      </c>
      <c r="H56" s="4">
        <v>2</v>
      </c>
      <c r="I56" s="4">
        <v>1</v>
      </c>
      <c r="J56" s="4">
        <v>3</v>
      </c>
      <c r="K56" s="4">
        <v>1</v>
      </c>
      <c r="L56" s="4">
        <v>6</v>
      </c>
      <c r="M56" s="4">
        <v>4</v>
      </c>
      <c r="N56" s="4">
        <v>1</v>
      </c>
      <c r="O56" s="4">
        <v>1</v>
      </c>
      <c r="P56" s="4">
        <v>2</v>
      </c>
      <c r="Q56" s="4">
        <v>5</v>
      </c>
      <c r="R56" s="4">
        <v>4</v>
      </c>
      <c r="S56" s="4">
        <v>5</v>
      </c>
      <c r="T56" s="4">
        <v>2</v>
      </c>
      <c r="U56" s="4">
        <v>2</v>
      </c>
      <c r="W56" s="4">
        <v>4</v>
      </c>
      <c r="X56" s="4">
        <v>7</v>
      </c>
      <c r="Y56" s="4">
        <v>2</v>
      </c>
      <c r="Z56" s="4">
        <v>4</v>
      </c>
      <c r="AB56" s="4">
        <v>1</v>
      </c>
      <c r="AC56" s="4">
        <v>5</v>
      </c>
      <c r="AD56" s="4">
        <v>5</v>
      </c>
      <c r="AE56" s="4">
        <v>5</v>
      </c>
      <c r="AF56" s="4">
        <v>2</v>
      </c>
      <c r="AH56" s="4">
        <v>2</v>
      </c>
      <c r="AI56" s="4">
        <v>1</v>
      </c>
      <c r="AJ56" s="4">
        <v>3</v>
      </c>
      <c r="AK56" s="4">
        <v>3</v>
      </c>
      <c r="AL56" s="4">
        <v>3</v>
      </c>
      <c r="AM56" s="4">
        <v>1</v>
      </c>
      <c r="AN56" s="3">
        <f t="shared" si="5"/>
        <v>2.9411764705882355</v>
      </c>
      <c r="AO56" s="4">
        <f t="shared" si="2"/>
        <v>3</v>
      </c>
    </row>
    <row r="57" spans="1:41" x14ac:dyDescent="0.45">
      <c r="A57" s="3" t="s">
        <v>58</v>
      </c>
      <c r="B57" s="4">
        <v>4</v>
      </c>
      <c r="C57" s="4">
        <v>2</v>
      </c>
      <c r="D57" s="4">
        <v>5</v>
      </c>
      <c r="E57" s="4">
        <v>4</v>
      </c>
      <c r="F57" s="4">
        <v>1</v>
      </c>
      <c r="G57" s="4">
        <v>3</v>
      </c>
      <c r="H57" s="4">
        <v>4</v>
      </c>
      <c r="J57" s="4">
        <v>5</v>
      </c>
      <c r="K57" s="4">
        <v>1</v>
      </c>
      <c r="L57" s="4">
        <v>5</v>
      </c>
      <c r="M57" s="4">
        <v>4</v>
      </c>
      <c r="N57" s="4">
        <v>2</v>
      </c>
      <c r="Q57" s="4">
        <v>4</v>
      </c>
      <c r="R57" s="4">
        <v>2</v>
      </c>
      <c r="S57" s="4">
        <v>4</v>
      </c>
      <c r="U57" s="4">
        <v>4</v>
      </c>
      <c r="W57" s="4">
        <v>2</v>
      </c>
      <c r="X57" s="4">
        <v>5</v>
      </c>
      <c r="Y57" s="4">
        <v>3</v>
      </c>
      <c r="Z57" s="4">
        <v>4</v>
      </c>
      <c r="AA57" s="4">
        <v>2</v>
      </c>
      <c r="AB57" s="4">
        <v>2</v>
      </c>
      <c r="AC57" s="4">
        <v>1</v>
      </c>
      <c r="AD57" s="4">
        <v>3</v>
      </c>
      <c r="AE57" s="4">
        <v>2</v>
      </c>
      <c r="AF57" s="4">
        <v>3</v>
      </c>
      <c r="AG57" s="4">
        <v>1</v>
      </c>
      <c r="AH57" s="4">
        <v>8</v>
      </c>
      <c r="AI57" s="4">
        <v>3</v>
      </c>
      <c r="AJ57" s="4">
        <v>2</v>
      </c>
      <c r="AK57" s="4">
        <v>6</v>
      </c>
      <c r="AL57" s="4">
        <v>2</v>
      </c>
      <c r="AM57" s="4">
        <v>5</v>
      </c>
      <c r="AN57" s="3">
        <f t="shared" si="5"/>
        <v>3.2727272727272729</v>
      </c>
      <c r="AO57" s="4">
        <f t="shared" si="2"/>
        <v>3</v>
      </c>
    </row>
    <row r="58" spans="1:41" x14ac:dyDescent="0.45">
      <c r="A58" s="3" t="s">
        <v>59</v>
      </c>
      <c r="E58" s="4">
        <v>1</v>
      </c>
      <c r="F58" s="4">
        <v>1</v>
      </c>
      <c r="G58" s="4">
        <v>1</v>
      </c>
      <c r="J58" s="4">
        <v>2</v>
      </c>
      <c r="K58" s="4">
        <v>1</v>
      </c>
      <c r="L58" s="4">
        <v>1</v>
      </c>
      <c r="Q58" s="4">
        <v>1</v>
      </c>
      <c r="S58" s="4">
        <v>1</v>
      </c>
      <c r="U58" s="4">
        <v>1</v>
      </c>
      <c r="X58" s="4">
        <v>1</v>
      </c>
      <c r="AC58" s="4">
        <v>1</v>
      </c>
      <c r="AG58" s="4">
        <v>1</v>
      </c>
      <c r="AH58" s="4">
        <v>2</v>
      </c>
      <c r="AJ58" s="4">
        <v>1</v>
      </c>
      <c r="AL58" s="4">
        <v>1</v>
      </c>
      <c r="AN58" s="3">
        <f t="shared" si="5"/>
        <v>1.1333333333333333</v>
      </c>
      <c r="AO58" s="4">
        <f t="shared" si="2"/>
        <v>1</v>
      </c>
    </row>
    <row r="59" spans="1:41" x14ac:dyDescent="0.45">
      <c r="A59" s="3" t="s">
        <v>60</v>
      </c>
      <c r="D59" s="4">
        <v>1</v>
      </c>
      <c r="E59" s="4">
        <v>1</v>
      </c>
      <c r="J59" s="4">
        <v>1</v>
      </c>
      <c r="W59" s="4">
        <v>1</v>
      </c>
      <c r="AG59" s="4">
        <v>1</v>
      </c>
      <c r="AN59" s="3">
        <f t="shared" si="5"/>
        <v>1</v>
      </c>
      <c r="AO59" s="4">
        <f t="shared" si="2"/>
        <v>1</v>
      </c>
    </row>
    <row r="60" spans="1:41" x14ac:dyDescent="0.45">
      <c r="A60" s="3" t="s">
        <v>61</v>
      </c>
      <c r="D60" s="4">
        <v>1</v>
      </c>
      <c r="E60" s="4">
        <v>1</v>
      </c>
      <c r="X60" s="4">
        <v>1</v>
      </c>
      <c r="AD60" s="4">
        <v>1</v>
      </c>
      <c r="AH60" s="4">
        <v>2</v>
      </c>
      <c r="AN60" s="3">
        <f t="shared" si="5"/>
        <v>1.2</v>
      </c>
      <c r="AO60" s="4">
        <f t="shared" si="2"/>
        <v>1</v>
      </c>
    </row>
    <row r="61" spans="1:41" x14ac:dyDescent="0.45">
      <c r="A61" s="3" t="s">
        <v>62</v>
      </c>
      <c r="G61" s="4">
        <v>1</v>
      </c>
      <c r="AM61" s="12"/>
      <c r="AN61" s="3">
        <f t="shared" si="5"/>
        <v>1</v>
      </c>
      <c r="AO61" s="4">
        <f t="shared" si="2"/>
        <v>1</v>
      </c>
    </row>
    <row r="62" spans="1:41" x14ac:dyDescent="0.45">
      <c r="A62" s="3" t="s">
        <v>63</v>
      </c>
      <c r="B62" s="4">
        <v>1410</v>
      </c>
      <c r="C62" s="4">
        <v>403</v>
      </c>
      <c r="D62" s="4">
        <v>1773</v>
      </c>
      <c r="E62" s="4">
        <v>895</v>
      </c>
      <c r="F62" s="4">
        <v>2453</v>
      </c>
      <c r="G62" s="4">
        <v>1209</v>
      </c>
      <c r="H62" s="4">
        <v>1167</v>
      </c>
      <c r="I62" s="4">
        <v>833</v>
      </c>
      <c r="J62" s="4">
        <v>1660</v>
      </c>
      <c r="K62" s="4">
        <v>919</v>
      </c>
      <c r="L62" s="4">
        <v>5218</v>
      </c>
      <c r="M62" s="4">
        <v>2600</v>
      </c>
      <c r="N62" s="4">
        <v>1585</v>
      </c>
      <c r="O62" s="4">
        <v>1218</v>
      </c>
      <c r="P62" s="4">
        <v>1138</v>
      </c>
      <c r="Q62" s="4">
        <v>3909</v>
      </c>
      <c r="R62" s="4">
        <v>1240</v>
      </c>
      <c r="S62" s="4">
        <v>2845</v>
      </c>
      <c r="T62" s="4">
        <v>692</v>
      </c>
      <c r="U62" s="4">
        <v>1378</v>
      </c>
      <c r="V62" s="4">
        <v>1298</v>
      </c>
      <c r="W62" s="4">
        <v>2419</v>
      </c>
      <c r="X62" s="4">
        <v>3370</v>
      </c>
      <c r="Y62" s="4">
        <v>1695</v>
      </c>
      <c r="Z62" s="4">
        <v>2099</v>
      </c>
      <c r="AA62" s="4">
        <v>1123</v>
      </c>
      <c r="AB62" s="4">
        <v>517</v>
      </c>
      <c r="AC62" s="4">
        <v>933</v>
      </c>
      <c r="AD62" s="4">
        <v>738</v>
      </c>
      <c r="AE62" s="4">
        <v>2292</v>
      </c>
      <c r="AF62" s="4">
        <v>1296</v>
      </c>
      <c r="AG62" s="4">
        <v>1342</v>
      </c>
      <c r="AH62" s="4">
        <v>1323</v>
      </c>
      <c r="AI62" s="4">
        <v>1540</v>
      </c>
      <c r="AJ62" s="4">
        <v>1371</v>
      </c>
      <c r="AK62" s="4">
        <v>1292</v>
      </c>
      <c r="AL62" s="4">
        <v>2423</v>
      </c>
      <c r="AM62" s="12">
        <v>1016</v>
      </c>
      <c r="AN62" s="3">
        <f t="shared" si="5"/>
        <v>1648.2105263157894</v>
      </c>
      <c r="AO62" s="4">
        <f t="shared" si="2"/>
        <v>1332.5</v>
      </c>
    </row>
    <row r="63" spans="1:41" x14ac:dyDescent="0.45">
      <c r="A63" s="3" t="s">
        <v>64</v>
      </c>
      <c r="B63" s="4">
        <v>749</v>
      </c>
      <c r="C63" s="4">
        <v>216</v>
      </c>
      <c r="D63" s="4">
        <v>960</v>
      </c>
      <c r="E63" s="4">
        <v>467</v>
      </c>
      <c r="F63" s="4">
        <v>1330</v>
      </c>
      <c r="G63" s="4">
        <v>604</v>
      </c>
      <c r="H63" s="4">
        <v>612</v>
      </c>
      <c r="I63" s="4">
        <v>449</v>
      </c>
      <c r="J63" s="4">
        <v>882</v>
      </c>
      <c r="K63" s="4">
        <v>617</v>
      </c>
      <c r="L63" s="4">
        <v>2909</v>
      </c>
      <c r="M63" s="4">
        <v>1387</v>
      </c>
      <c r="N63" s="4">
        <v>832</v>
      </c>
      <c r="O63" s="4">
        <v>712</v>
      </c>
      <c r="P63" s="4">
        <v>599</v>
      </c>
      <c r="Q63" s="4">
        <v>2240</v>
      </c>
      <c r="R63" s="4">
        <v>681</v>
      </c>
      <c r="S63" s="4">
        <v>1453</v>
      </c>
      <c r="T63" s="4">
        <v>406</v>
      </c>
      <c r="U63" s="4">
        <v>785</v>
      </c>
      <c r="V63" s="4">
        <v>801</v>
      </c>
      <c r="W63" s="4">
        <v>1295</v>
      </c>
      <c r="X63" s="4">
        <v>1926</v>
      </c>
      <c r="Y63" s="4">
        <v>912</v>
      </c>
      <c r="Z63" s="4">
        <v>1191</v>
      </c>
      <c r="AA63" s="4">
        <v>561</v>
      </c>
      <c r="AB63" s="4">
        <v>293</v>
      </c>
      <c r="AC63" s="4">
        <v>500</v>
      </c>
      <c r="AD63" s="4">
        <v>375</v>
      </c>
      <c r="AE63" s="4">
        <v>1209</v>
      </c>
      <c r="AF63" s="4">
        <v>627</v>
      </c>
      <c r="AG63" s="4">
        <v>688</v>
      </c>
      <c r="AH63" s="4">
        <v>818</v>
      </c>
      <c r="AI63" s="4">
        <v>809</v>
      </c>
      <c r="AJ63" s="4">
        <v>659</v>
      </c>
      <c r="AK63" s="4">
        <v>657</v>
      </c>
      <c r="AL63" s="4">
        <v>1409</v>
      </c>
      <c r="AM63" s="12">
        <v>587</v>
      </c>
      <c r="AN63" s="3">
        <f t="shared" si="5"/>
        <v>900.18421052631584</v>
      </c>
      <c r="AO63" s="4">
        <f t="shared" si="2"/>
        <v>730.5</v>
      </c>
    </row>
    <row r="64" spans="1:41" x14ac:dyDescent="0.45">
      <c r="A64" s="3" t="s">
        <v>65</v>
      </c>
      <c r="X64" s="4">
        <v>1</v>
      </c>
      <c r="AM64" s="12"/>
      <c r="AN64" s="3">
        <f t="shared" si="5"/>
        <v>1</v>
      </c>
      <c r="AO64" s="4">
        <f t="shared" si="2"/>
        <v>1</v>
      </c>
    </row>
    <row r="65" spans="1:41" x14ac:dyDescent="0.45">
      <c r="A65" s="3" t="s">
        <v>66</v>
      </c>
      <c r="B65" s="4">
        <v>8</v>
      </c>
      <c r="C65" s="4">
        <v>3</v>
      </c>
      <c r="D65" s="4">
        <v>14</v>
      </c>
      <c r="E65" s="4">
        <v>4</v>
      </c>
      <c r="F65" s="4">
        <v>21</v>
      </c>
      <c r="G65" s="4">
        <v>8</v>
      </c>
      <c r="H65" s="4">
        <v>7</v>
      </c>
      <c r="I65" s="4">
        <v>5</v>
      </c>
      <c r="J65" s="4">
        <v>12</v>
      </c>
      <c r="K65" s="4">
        <v>7</v>
      </c>
      <c r="L65" s="4">
        <v>30</v>
      </c>
      <c r="M65" s="4">
        <v>25</v>
      </c>
      <c r="N65" s="4">
        <v>9</v>
      </c>
      <c r="O65" s="4">
        <v>9</v>
      </c>
      <c r="P65" s="4">
        <v>8</v>
      </c>
      <c r="Q65" s="4">
        <v>22</v>
      </c>
      <c r="R65" s="4">
        <v>7</v>
      </c>
      <c r="S65" s="4">
        <v>29</v>
      </c>
      <c r="T65" s="4">
        <v>9</v>
      </c>
      <c r="U65" s="4">
        <v>6</v>
      </c>
      <c r="V65" s="4">
        <v>11</v>
      </c>
      <c r="W65" s="4">
        <v>22</v>
      </c>
      <c r="X65" s="4">
        <v>24</v>
      </c>
      <c r="Y65" s="4">
        <v>13</v>
      </c>
      <c r="Z65" s="4">
        <v>9</v>
      </c>
      <c r="AA65" s="4">
        <v>12</v>
      </c>
      <c r="AB65" s="4">
        <v>6</v>
      </c>
      <c r="AC65" s="4">
        <v>8</v>
      </c>
      <c r="AD65" s="4">
        <v>4</v>
      </c>
      <c r="AE65" s="4">
        <v>10</v>
      </c>
      <c r="AF65" s="4">
        <v>7</v>
      </c>
      <c r="AG65" s="4">
        <v>5</v>
      </c>
      <c r="AH65" s="4">
        <v>10</v>
      </c>
      <c r="AI65" s="4">
        <v>10</v>
      </c>
      <c r="AJ65" s="4">
        <v>7</v>
      </c>
      <c r="AK65" s="4">
        <v>11</v>
      </c>
      <c r="AL65" s="4">
        <v>17</v>
      </c>
      <c r="AM65" s="12">
        <v>8</v>
      </c>
      <c r="AN65" s="3">
        <f t="shared" si="5"/>
        <v>11.5</v>
      </c>
      <c r="AO65" s="4">
        <f t="shared" si="2"/>
        <v>9</v>
      </c>
    </row>
    <row r="66" spans="1:41" x14ac:dyDescent="0.45">
      <c r="A66" s="3" t="s">
        <v>67</v>
      </c>
      <c r="B66" s="4">
        <v>281</v>
      </c>
      <c r="C66" s="4">
        <v>77</v>
      </c>
      <c r="D66" s="4">
        <v>390</v>
      </c>
      <c r="E66" s="4">
        <v>200</v>
      </c>
      <c r="F66" s="4">
        <v>538</v>
      </c>
      <c r="G66" s="4">
        <v>243</v>
      </c>
      <c r="H66" s="4">
        <v>243</v>
      </c>
      <c r="I66" s="4">
        <v>201</v>
      </c>
      <c r="J66" s="4">
        <v>375</v>
      </c>
      <c r="K66" s="4">
        <v>183</v>
      </c>
      <c r="L66" s="4">
        <v>1187</v>
      </c>
      <c r="M66" s="4">
        <v>534</v>
      </c>
      <c r="N66" s="4">
        <v>323</v>
      </c>
      <c r="O66" s="4">
        <v>292</v>
      </c>
      <c r="P66" s="4">
        <v>246</v>
      </c>
      <c r="Q66" s="4">
        <v>840</v>
      </c>
      <c r="R66" s="4">
        <v>296</v>
      </c>
      <c r="S66" s="4">
        <v>595</v>
      </c>
      <c r="T66" s="4">
        <v>166</v>
      </c>
      <c r="U66" s="4">
        <v>283</v>
      </c>
      <c r="V66" s="4">
        <v>304</v>
      </c>
      <c r="W66" s="4">
        <v>544</v>
      </c>
      <c r="X66" s="4">
        <v>786</v>
      </c>
      <c r="Y66" s="4">
        <v>398</v>
      </c>
      <c r="Z66" s="4">
        <v>477</v>
      </c>
      <c r="AA66" s="4">
        <v>228</v>
      </c>
      <c r="AB66" s="4">
        <v>113</v>
      </c>
      <c r="AC66" s="4">
        <v>194</v>
      </c>
      <c r="AD66" s="4">
        <v>152</v>
      </c>
      <c r="AE66" s="4">
        <v>495</v>
      </c>
      <c r="AF66" s="4">
        <v>294</v>
      </c>
      <c r="AG66" s="4">
        <v>279</v>
      </c>
      <c r="AH66" s="4">
        <v>286</v>
      </c>
      <c r="AI66" s="4">
        <v>336</v>
      </c>
      <c r="AJ66" s="4">
        <v>326</v>
      </c>
      <c r="AK66" s="4">
        <v>258</v>
      </c>
      <c r="AL66" s="4">
        <v>598</v>
      </c>
      <c r="AM66" s="12">
        <v>254</v>
      </c>
      <c r="AN66" s="3">
        <f t="shared" si="5"/>
        <v>363.55263157894734</v>
      </c>
      <c r="AO66" s="4">
        <f t="shared" si="2"/>
        <v>293</v>
      </c>
    </row>
    <row r="67" spans="1:41" x14ac:dyDescent="0.45">
      <c r="A67" s="3" t="s">
        <v>68</v>
      </c>
      <c r="AF67" s="4">
        <v>1</v>
      </c>
      <c r="AM67" s="12"/>
      <c r="AN67" s="3">
        <f t="shared" si="5"/>
        <v>1</v>
      </c>
      <c r="AO67" s="4">
        <f t="shared" si="2"/>
        <v>1</v>
      </c>
    </row>
    <row r="68" spans="1:41" x14ac:dyDescent="0.45">
      <c r="A68" s="3" t="s">
        <v>139</v>
      </c>
      <c r="B68" s="3">
        <f t="shared" ref="B68:AM68" si="6">SUM(B64:B67)</f>
        <v>289</v>
      </c>
      <c r="C68" s="3">
        <f t="shared" si="6"/>
        <v>80</v>
      </c>
      <c r="D68" s="3">
        <f t="shared" si="6"/>
        <v>404</v>
      </c>
      <c r="E68" s="3">
        <f t="shared" si="6"/>
        <v>204</v>
      </c>
      <c r="F68" s="3">
        <f t="shared" si="6"/>
        <v>559</v>
      </c>
      <c r="G68" s="3">
        <f t="shared" si="6"/>
        <v>251</v>
      </c>
      <c r="H68" s="3">
        <f t="shared" si="6"/>
        <v>250</v>
      </c>
      <c r="I68" s="3">
        <f t="shared" si="6"/>
        <v>206</v>
      </c>
      <c r="J68" s="3">
        <f t="shared" si="6"/>
        <v>387</v>
      </c>
      <c r="K68" s="3">
        <f t="shared" si="6"/>
        <v>190</v>
      </c>
      <c r="L68" s="3">
        <f t="shared" si="6"/>
        <v>1217</v>
      </c>
      <c r="M68" s="3">
        <f t="shared" si="6"/>
        <v>559</v>
      </c>
      <c r="N68" s="3">
        <f t="shared" si="6"/>
        <v>332</v>
      </c>
      <c r="O68" s="3">
        <f t="shared" si="6"/>
        <v>301</v>
      </c>
      <c r="P68" s="3">
        <f t="shared" si="6"/>
        <v>254</v>
      </c>
      <c r="Q68" s="3">
        <f t="shared" si="6"/>
        <v>862</v>
      </c>
      <c r="R68" s="3">
        <f t="shared" si="6"/>
        <v>303</v>
      </c>
      <c r="S68" s="3">
        <f t="shared" si="6"/>
        <v>624</v>
      </c>
      <c r="T68" s="3">
        <f t="shared" si="6"/>
        <v>175</v>
      </c>
      <c r="U68" s="3">
        <f t="shared" si="6"/>
        <v>289</v>
      </c>
      <c r="V68" s="3">
        <f t="shared" si="6"/>
        <v>315</v>
      </c>
      <c r="W68" s="3">
        <f t="shared" si="6"/>
        <v>566</v>
      </c>
      <c r="X68" s="3">
        <f t="shared" si="6"/>
        <v>811</v>
      </c>
      <c r="Y68" s="3">
        <f t="shared" si="6"/>
        <v>411</v>
      </c>
      <c r="Z68" s="3">
        <f t="shared" si="6"/>
        <v>486</v>
      </c>
      <c r="AA68" s="3">
        <f t="shared" si="6"/>
        <v>240</v>
      </c>
      <c r="AB68" s="3">
        <f t="shared" si="6"/>
        <v>119</v>
      </c>
      <c r="AC68" s="3">
        <f t="shared" si="6"/>
        <v>202</v>
      </c>
      <c r="AD68" s="3">
        <f t="shared" si="6"/>
        <v>156</v>
      </c>
      <c r="AE68" s="3">
        <f t="shared" si="6"/>
        <v>505</v>
      </c>
      <c r="AF68" s="3">
        <f t="shared" si="6"/>
        <v>302</v>
      </c>
      <c r="AG68" s="3">
        <f t="shared" si="6"/>
        <v>284</v>
      </c>
      <c r="AH68" s="3">
        <f t="shared" si="6"/>
        <v>296</v>
      </c>
      <c r="AI68" s="3">
        <f t="shared" si="6"/>
        <v>346</v>
      </c>
      <c r="AJ68" s="3">
        <f t="shared" si="6"/>
        <v>333</v>
      </c>
      <c r="AK68" s="3">
        <f t="shared" si="6"/>
        <v>269</v>
      </c>
      <c r="AL68" s="3">
        <f t="shared" si="6"/>
        <v>615</v>
      </c>
      <c r="AM68" s="9">
        <f t="shared" si="6"/>
        <v>262</v>
      </c>
      <c r="AN68" s="3">
        <f t="shared" si="5"/>
        <v>375.10526315789474</v>
      </c>
      <c r="AO68" s="4">
        <f t="shared" si="2"/>
        <v>301.5</v>
      </c>
    </row>
    <row r="69" spans="1:41" x14ac:dyDescent="0.45">
      <c r="A69" s="3" t="s">
        <v>69</v>
      </c>
      <c r="H69" s="4">
        <v>1</v>
      </c>
      <c r="L69" s="4">
        <v>1</v>
      </c>
      <c r="AH69" s="4">
        <v>2</v>
      </c>
      <c r="AI69" s="4">
        <v>1</v>
      </c>
      <c r="AJ69" s="4">
        <v>1</v>
      </c>
      <c r="AM69" s="12"/>
      <c r="AN69" s="3">
        <f t="shared" si="5"/>
        <v>1.2</v>
      </c>
      <c r="AO69" s="4">
        <f t="shared" si="2"/>
        <v>1</v>
      </c>
    </row>
    <row r="70" spans="1:41" x14ac:dyDescent="0.45">
      <c r="A70" s="3" t="s">
        <v>70</v>
      </c>
      <c r="B70" s="4">
        <v>2477</v>
      </c>
      <c r="C70" s="4">
        <v>711</v>
      </c>
      <c r="D70" s="4">
        <v>3172</v>
      </c>
      <c r="E70" s="4">
        <v>1604</v>
      </c>
      <c r="F70" s="4">
        <v>4391</v>
      </c>
      <c r="G70" s="4">
        <v>2097</v>
      </c>
      <c r="H70" s="4">
        <v>2058</v>
      </c>
      <c r="I70" s="4">
        <v>1504</v>
      </c>
      <c r="J70" s="4">
        <v>2986</v>
      </c>
      <c r="K70" s="4">
        <v>1738</v>
      </c>
      <c r="L70" s="4">
        <v>9430</v>
      </c>
      <c r="M70" s="4">
        <v>4587</v>
      </c>
      <c r="N70" s="4">
        <v>2776</v>
      </c>
      <c r="O70" s="4">
        <v>2246</v>
      </c>
      <c r="P70" s="4">
        <v>2013</v>
      </c>
      <c r="Q70" s="4">
        <v>7074</v>
      </c>
      <c r="R70" s="4">
        <v>2247</v>
      </c>
      <c r="S70" s="4">
        <v>4981</v>
      </c>
      <c r="T70" s="4">
        <v>1295</v>
      </c>
      <c r="U70" s="4">
        <v>2492</v>
      </c>
      <c r="V70" s="4">
        <v>2425</v>
      </c>
      <c r="W70" s="4">
        <v>4326</v>
      </c>
      <c r="X70" s="4">
        <v>6179</v>
      </c>
      <c r="Y70" s="4">
        <v>3046</v>
      </c>
      <c r="Z70" s="4">
        <v>3823</v>
      </c>
      <c r="AA70" s="4">
        <v>1945</v>
      </c>
      <c r="AB70" s="4">
        <v>941</v>
      </c>
      <c r="AC70" s="4">
        <v>1661</v>
      </c>
      <c r="AD70" s="4">
        <v>1287</v>
      </c>
      <c r="AE70" s="4">
        <v>4040</v>
      </c>
      <c r="AF70" s="4">
        <v>2246</v>
      </c>
      <c r="AG70" s="4">
        <v>2335</v>
      </c>
      <c r="AH70" s="4">
        <v>2506</v>
      </c>
      <c r="AI70" s="4">
        <v>2721</v>
      </c>
      <c r="AJ70" s="4">
        <v>2387</v>
      </c>
      <c r="AK70" s="4">
        <v>2252</v>
      </c>
      <c r="AL70" s="4">
        <v>4501</v>
      </c>
      <c r="AM70" s="12">
        <v>1893</v>
      </c>
      <c r="AN70" s="3">
        <f t="shared" si="5"/>
        <v>2957.7105263157896</v>
      </c>
      <c r="AO70" s="4">
        <f t="shared" si="2"/>
        <v>2406</v>
      </c>
    </row>
    <row r="71" spans="1:41" x14ac:dyDescent="0.45">
      <c r="A71" s="3" t="s">
        <v>71</v>
      </c>
      <c r="B71" s="4">
        <v>87</v>
      </c>
      <c r="C71" s="4">
        <v>43</v>
      </c>
      <c r="D71" s="4">
        <v>170</v>
      </c>
      <c r="E71" s="4">
        <v>102</v>
      </c>
      <c r="F71" s="4">
        <v>250</v>
      </c>
      <c r="G71" s="4">
        <v>124</v>
      </c>
      <c r="H71" s="4">
        <v>148</v>
      </c>
      <c r="I71" s="4">
        <v>136</v>
      </c>
      <c r="J71" s="4">
        <v>203</v>
      </c>
      <c r="K71" s="4">
        <v>53</v>
      </c>
      <c r="L71" s="4">
        <v>198</v>
      </c>
      <c r="M71" s="4">
        <v>92</v>
      </c>
      <c r="N71" s="4">
        <v>92</v>
      </c>
      <c r="O71" s="4">
        <v>19</v>
      </c>
      <c r="P71" s="4">
        <v>62</v>
      </c>
      <c r="Q71" s="4">
        <v>267</v>
      </c>
      <c r="R71" s="4">
        <v>57</v>
      </c>
      <c r="S71" s="4">
        <v>138</v>
      </c>
      <c r="T71" s="4">
        <v>52</v>
      </c>
      <c r="U71" s="4">
        <v>58</v>
      </c>
      <c r="V71" s="4">
        <v>36</v>
      </c>
      <c r="W71" s="4">
        <v>135</v>
      </c>
      <c r="X71" s="4">
        <v>149</v>
      </c>
      <c r="Y71" s="4">
        <v>108</v>
      </c>
      <c r="Z71" s="4">
        <v>151</v>
      </c>
      <c r="AA71" s="4">
        <v>139</v>
      </c>
      <c r="AB71" s="4">
        <v>115</v>
      </c>
      <c r="AC71" s="4">
        <v>89</v>
      </c>
      <c r="AD71" s="4">
        <v>96</v>
      </c>
      <c r="AE71" s="4">
        <v>141</v>
      </c>
      <c r="AF71" s="4">
        <v>108</v>
      </c>
      <c r="AG71" s="4">
        <v>99</v>
      </c>
      <c r="AH71" s="4">
        <v>111</v>
      </c>
      <c r="AI71" s="4">
        <v>111</v>
      </c>
      <c r="AJ71" s="4">
        <v>87</v>
      </c>
      <c r="AK71" s="4">
        <v>125</v>
      </c>
      <c r="AL71" s="4">
        <v>429</v>
      </c>
      <c r="AM71" s="12">
        <v>130</v>
      </c>
      <c r="AN71" s="3">
        <f t="shared" si="5"/>
        <v>123.94736842105263</v>
      </c>
      <c r="AO71" s="4">
        <f t="shared" si="2"/>
        <v>111</v>
      </c>
    </row>
    <row r="72" spans="1:41" x14ac:dyDescent="0.45">
      <c r="A72" s="3" t="s">
        <v>72</v>
      </c>
      <c r="B72" s="4">
        <v>59</v>
      </c>
      <c r="C72" s="4">
        <v>23</v>
      </c>
      <c r="D72" s="4">
        <v>105</v>
      </c>
      <c r="E72" s="4">
        <v>96</v>
      </c>
      <c r="F72" s="4">
        <v>116</v>
      </c>
      <c r="G72" s="4">
        <v>100</v>
      </c>
      <c r="H72" s="4">
        <v>65</v>
      </c>
      <c r="I72" s="4">
        <v>35</v>
      </c>
      <c r="J72" s="4">
        <v>81</v>
      </c>
      <c r="K72" s="4">
        <v>37</v>
      </c>
      <c r="L72" s="4">
        <v>83</v>
      </c>
      <c r="M72" s="4">
        <v>59</v>
      </c>
      <c r="N72" s="4">
        <v>97</v>
      </c>
      <c r="O72" s="4">
        <v>8</v>
      </c>
      <c r="P72" s="4">
        <v>62</v>
      </c>
      <c r="Q72" s="4">
        <v>139</v>
      </c>
      <c r="R72" s="4">
        <v>38</v>
      </c>
      <c r="S72" s="4">
        <v>67</v>
      </c>
      <c r="T72" s="4">
        <v>45</v>
      </c>
      <c r="U72" s="4">
        <v>64</v>
      </c>
      <c r="V72" s="4">
        <v>14</v>
      </c>
      <c r="W72" s="4">
        <v>86</v>
      </c>
      <c r="X72" s="4">
        <v>131</v>
      </c>
      <c r="Y72" s="4">
        <v>72</v>
      </c>
      <c r="Z72" s="4">
        <v>98</v>
      </c>
      <c r="AA72" s="4">
        <v>62</v>
      </c>
      <c r="AB72" s="4">
        <v>66</v>
      </c>
      <c r="AC72" s="4">
        <v>114</v>
      </c>
      <c r="AD72" s="4">
        <v>50</v>
      </c>
      <c r="AE72" s="4">
        <v>62</v>
      </c>
      <c r="AF72" s="4">
        <v>81</v>
      </c>
      <c r="AG72" s="4">
        <v>51</v>
      </c>
      <c r="AH72" s="4">
        <v>86</v>
      </c>
      <c r="AI72" s="4">
        <v>50</v>
      </c>
      <c r="AJ72" s="4">
        <v>51</v>
      </c>
      <c r="AK72" s="4">
        <v>85</v>
      </c>
      <c r="AL72" s="4">
        <v>156</v>
      </c>
      <c r="AM72" s="12">
        <v>45</v>
      </c>
      <c r="AN72" s="3">
        <f t="shared" si="5"/>
        <v>72.078947368421055</v>
      </c>
      <c r="AO72" s="4">
        <f t="shared" si="2"/>
        <v>65.5</v>
      </c>
    </row>
    <row r="73" spans="1:41" x14ac:dyDescent="0.45">
      <c r="A73" s="3" t="s">
        <v>73</v>
      </c>
      <c r="D73" s="4">
        <v>1</v>
      </c>
      <c r="H73" s="4">
        <v>1</v>
      </c>
      <c r="Q73" s="4">
        <v>1</v>
      </c>
      <c r="S73" s="4">
        <v>1</v>
      </c>
      <c r="V73" s="4">
        <v>1</v>
      </c>
      <c r="X73" s="4">
        <v>2</v>
      </c>
      <c r="Z73" s="4">
        <v>1</v>
      </c>
      <c r="AA73" s="4">
        <v>2</v>
      </c>
      <c r="AD73" s="4">
        <v>2</v>
      </c>
      <c r="AE73" s="4">
        <v>1</v>
      </c>
      <c r="AF73" s="4">
        <v>2</v>
      </c>
      <c r="AH73" s="4">
        <v>2</v>
      </c>
      <c r="AK73" s="4">
        <v>1</v>
      </c>
      <c r="AL73" s="4">
        <v>6</v>
      </c>
      <c r="AM73" s="12"/>
      <c r="AN73" s="3">
        <f t="shared" si="5"/>
        <v>1.7142857142857142</v>
      </c>
      <c r="AO73" s="4">
        <f t="shared" si="2"/>
        <v>1</v>
      </c>
    </row>
    <row r="74" spans="1:41" x14ac:dyDescent="0.45">
      <c r="A74" s="3" t="s">
        <v>74</v>
      </c>
      <c r="B74" s="4">
        <v>192</v>
      </c>
      <c r="C74" s="4">
        <v>86</v>
      </c>
      <c r="D74" s="4">
        <v>248</v>
      </c>
      <c r="E74" s="4">
        <v>207</v>
      </c>
      <c r="F74" s="4">
        <v>266</v>
      </c>
      <c r="G74" s="4">
        <v>209</v>
      </c>
      <c r="H74" s="4">
        <v>197</v>
      </c>
      <c r="I74" s="4">
        <v>135</v>
      </c>
      <c r="J74" s="4">
        <v>200</v>
      </c>
      <c r="K74" s="4">
        <v>100</v>
      </c>
      <c r="L74" s="4">
        <v>230</v>
      </c>
      <c r="M74" s="4">
        <v>135</v>
      </c>
      <c r="N74" s="4">
        <v>177</v>
      </c>
      <c r="O74" s="4">
        <v>25</v>
      </c>
      <c r="P74" s="4">
        <v>86</v>
      </c>
      <c r="Q74" s="4">
        <v>296</v>
      </c>
      <c r="R74" s="4">
        <v>89</v>
      </c>
      <c r="S74" s="4">
        <v>199</v>
      </c>
      <c r="T74" s="4">
        <v>63</v>
      </c>
      <c r="U74" s="4">
        <v>139</v>
      </c>
      <c r="V74" s="4">
        <v>47</v>
      </c>
      <c r="W74" s="4">
        <v>200</v>
      </c>
      <c r="X74" s="4">
        <v>234</v>
      </c>
      <c r="Y74" s="4">
        <v>195</v>
      </c>
      <c r="Z74" s="4">
        <v>261</v>
      </c>
      <c r="AA74" s="4">
        <v>210</v>
      </c>
      <c r="AB74" s="4">
        <v>185</v>
      </c>
      <c r="AC74" s="4">
        <v>202</v>
      </c>
      <c r="AD74" s="4">
        <v>103</v>
      </c>
      <c r="AE74" s="4">
        <v>175</v>
      </c>
      <c r="AF74" s="4">
        <v>223</v>
      </c>
      <c r="AG74" s="4">
        <v>174</v>
      </c>
      <c r="AH74" s="4">
        <v>266</v>
      </c>
      <c r="AI74" s="4">
        <v>129</v>
      </c>
      <c r="AJ74" s="4">
        <v>139</v>
      </c>
      <c r="AK74" s="4">
        <v>205</v>
      </c>
      <c r="AL74" s="4">
        <v>436</v>
      </c>
      <c r="AM74" s="12">
        <v>133</v>
      </c>
      <c r="AN74" s="3">
        <f t="shared" si="5"/>
        <v>178.84210526315789</v>
      </c>
      <c r="AO74" s="4">
        <f t="shared" si="2"/>
        <v>193.5</v>
      </c>
    </row>
    <row r="75" spans="1:41" x14ac:dyDescent="0.45">
      <c r="A75" s="3" t="s">
        <v>75</v>
      </c>
      <c r="B75" s="4">
        <v>6</v>
      </c>
      <c r="C75" s="4">
        <v>5</v>
      </c>
      <c r="D75" s="4">
        <v>27</v>
      </c>
      <c r="E75" s="4">
        <v>15</v>
      </c>
      <c r="F75" s="4">
        <v>12</v>
      </c>
      <c r="G75" s="4">
        <v>15</v>
      </c>
      <c r="H75" s="4">
        <v>11</v>
      </c>
      <c r="I75" s="4">
        <v>11</v>
      </c>
      <c r="J75" s="4">
        <v>14</v>
      </c>
      <c r="K75" s="4">
        <v>7</v>
      </c>
      <c r="L75" s="4">
        <v>19</v>
      </c>
      <c r="M75" s="4">
        <v>12</v>
      </c>
      <c r="N75" s="4">
        <v>9</v>
      </c>
      <c r="P75" s="4">
        <v>6</v>
      </c>
      <c r="Q75" s="4">
        <v>20</v>
      </c>
      <c r="R75" s="4">
        <v>4</v>
      </c>
      <c r="S75" s="4">
        <v>12</v>
      </c>
      <c r="T75" s="4">
        <v>7</v>
      </c>
      <c r="U75" s="4">
        <v>12</v>
      </c>
      <c r="V75" s="4">
        <v>2</v>
      </c>
      <c r="W75" s="4">
        <v>14</v>
      </c>
      <c r="X75" s="4">
        <v>13</v>
      </c>
      <c r="Y75" s="4">
        <v>18</v>
      </c>
      <c r="Z75" s="4">
        <v>22</v>
      </c>
      <c r="AA75" s="4">
        <v>9</v>
      </c>
      <c r="AB75" s="4">
        <v>14</v>
      </c>
      <c r="AC75" s="4">
        <v>12</v>
      </c>
      <c r="AD75" s="4">
        <v>11</v>
      </c>
      <c r="AE75" s="4">
        <v>11</v>
      </c>
      <c r="AF75" s="4">
        <v>9</v>
      </c>
      <c r="AG75" s="4">
        <v>9</v>
      </c>
      <c r="AH75" s="4">
        <v>15</v>
      </c>
      <c r="AI75" s="4">
        <v>16</v>
      </c>
      <c r="AJ75" s="4">
        <v>8</v>
      </c>
      <c r="AK75" s="4">
        <v>11</v>
      </c>
      <c r="AL75" s="4">
        <v>24</v>
      </c>
      <c r="AM75" s="12">
        <v>13</v>
      </c>
      <c r="AN75" s="3">
        <f t="shared" si="5"/>
        <v>12.297297297297296</v>
      </c>
      <c r="AO75" s="4">
        <f t="shared" si="2"/>
        <v>12</v>
      </c>
    </row>
    <row r="76" spans="1:41" x14ac:dyDescent="0.45">
      <c r="A76" s="3" t="s">
        <v>76</v>
      </c>
      <c r="D76" s="4">
        <v>1</v>
      </c>
      <c r="E76" s="4">
        <v>1</v>
      </c>
      <c r="N76" s="4">
        <v>1</v>
      </c>
      <c r="Q76" s="4">
        <v>1</v>
      </c>
      <c r="S76" s="4">
        <v>1</v>
      </c>
      <c r="AE76" s="4">
        <v>1</v>
      </c>
      <c r="AF76" s="4">
        <v>1</v>
      </c>
      <c r="AI76" s="4">
        <v>1</v>
      </c>
      <c r="AL76" s="4">
        <v>1</v>
      </c>
      <c r="AM76" s="12">
        <v>1</v>
      </c>
      <c r="AN76" s="3">
        <f t="shared" si="5"/>
        <v>1</v>
      </c>
      <c r="AO76" s="4">
        <f t="shared" si="2"/>
        <v>1</v>
      </c>
    </row>
    <row r="77" spans="1:41" x14ac:dyDescent="0.45">
      <c r="A77" s="3" t="s">
        <v>77</v>
      </c>
      <c r="B77" s="4">
        <v>97</v>
      </c>
      <c r="C77" s="4">
        <v>31</v>
      </c>
      <c r="D77" s="4">
        <v>150</v>
      </c>
      <c r="E77" s="4">
        <v>119</v>
      </c>
      <c r="F77" s="4">
        <v>103</v>
      </c>
      <c r="G77" s="4">
        <v>100</v>
      </c>
      <c r="H77" s="4">
        <v>91</v>
      </c>
      <c r="I77" s="4">
        <v>60</v>
      </c>
      <c r="J77" s="4">
        <v>92</v>
      </c>
      <c r="K77" s="4">
        <v>40</v>
      </c>
      <c r="L77" s="4">
        <v>121</v>
      </c>
      <c r="M77" s="4">
        <v>60</v>
      </c>
      <c r="N77" s="4">
        <v>75</v>
      </c>
      <c r="O77" s="4">
        <v>14</v>
      </c>
      <c r="P77" s="4">
        <v>37</v>
      </c>
      <c r="Q77" s="4">
        <v>104</v>
      </c>
      <c r="R77" s="4">
        <v>41</v>
      </c>
      <c r="S77" s="4">
        <v>57</v>
      </c>
      <c r="T77" s="4">
        <v>24</v>
      </c>
      <c r="U77" s="4">
        <v>78</v>
      </c>
      <c r="V77" s="4">
        <v>20</v>
      </c>
      <c r="W77" s="4">
        <v>84</v>
      </c>
      <c r="X77" s="4">
        <v>76</v>
      </c>
      <c r="Y77" s="4">
        <v>83</v>
      </c>
      <c r="Z77" s="4">
        <v>133</v>
      </c>
      <c r="AA77" s="4">
        <v>85</v>
      </c>
      <c r="AB77" s="4">
        <v>76</v>
      </c>
      <c r="AC77" s="4">
        <v>76</v>
      </c>
      <c r="AD77" s="4">
        <v>61</v>
      </c>
      <c r="AE77" s="4">
        <v>78</v>
      </c>
      <c r="AF77" s="4">
        <v>82</v>
      </c>
      <c r="AG77" s="4">
        <v>87</v>
      </c>
      <c r="AH77" s="4">
        <v>167</v>
      </c>
      <c r="AI77" s="4">
        <v>64</v>
      </c>
      <c r="AJ77" s="4">
        <v>65</v>
      </c>
      <c r="AK77" s="4">
        <v>108</v>
      </c>
      <c r="AL77" s="4">
        <v>144</v>
      </c>
      <c r="AM77" s="12">
        <v>52</v>
      </c>
      <c r="AN77" s="3">
        <f t="shared" si="5"/>
        <v>79.868421052631575</v>
      </c>
      <c r="AO77" s="4">
        <f t="shared" si="2"/>
        <v>78</v>
      </c>
    </row>
    <row r="78" spans="1:41" x14ac:dyDescent="0.45">
      <c r="A78" s="3" t="s">
        <v>78</v>
      </c>
      <c r="B78" s="4">
        <v>3</v>
      </c>
      <c r="C78" s="4">
        <v>2</v>
      </c>
      <c r="D78" s="4">
        <v>5</v>
      </c>
      <c r="E78" s="4">
        <v>8</v>
      </c>
      <c r="F78" s="4">
        <v>2</v>
      </c>
      <c r="G78" s="4">
        <v>6</v>
      </c>
      <c r="H78" s="4">
        <v>5</v>
      </c>
      <c r="I78" s="4">
        <v>3</v>
      </c>
      <c r="J78" s="4">
        <v>5</v>
      </c>
      <c r="K78" s="4">
        <v>2</v>
      </c>
      <c r="L78" s="4">
        <v>1</v>
      </c>
      <c r="M78" s="4">
        <v>2</v>
      </c>
      <c r="N78" s="4">
        <v>13</v>
      </c>
      <c r="P78" s="4">
        <v>1</v>
      </c>
      <c r="Q78" s="4">
        <v>1</v>
      </c>
      <c r="R78" s="4">
        <v>1</v>
      </c>
      <c r="S78" s="4">
        <v>1</v>
      </c>
      <c r="U78" s="4">
        <v>6</v>
      </c>
      <c r="X78" s="4">
        <v>4</v>
      </c>
      <c r="Y78" s="4">
        <v>7</v>
      </c>
      <c r="Z78" s="4">
        <v>3</v>
      </c>
      <c r="AB78" s="4">
        <v>3</v>
      </c>
      <c r="AC78" s="4">
        <v>4</v>
      </c>
      <c r="AD78" s="4">
        <v>1</v>
      </c>
      <c r="AE78" s="4">
        <v>5</v>
      </c>
      <c r="AF78" s="4">
        <v>6</v>
      </c>
      <c r="AG78" s="4">
        <v>8</v>
      </c>
      <c r="AH78" s="4">
        <v>12</v>
      </c>
      <c r="AI78" s="4">
        <v>3</v>
      </c>
      <c r="AJ78" s="4">
        <v>3</v>
      </c>
      <c r="AK78" s="4">
        <v>2</v>
      </c>
      <c r="AL78" s="4">
        <v>7</v>
      </c>
      <c r="AM78" s="12">
        <v>2</v>
      </c>
      <c r="AN78" s="3">
        <f t="shared" si="5"/>
        <v>4.1515151515151514</v>
      </c>
      <c r="AO78" s="4">
        <f t="shared" si="2"/>
        <v>3</v>
      </c>
    </row>
    <row r="79" spans="1:41" x14ac:dyDescent="0.45">
      <c r="A79" s="3" t="s">
        <v>79</v>
      </c>
      <c r="W79" s="4">
        <v>1</v>
      </c>
      <c r="Y79" s="4">
        <v>1</v>
      </c>
      <c r="AL79" s="4">
        <v>1</v>
      </c>
      <c r="AM79" s="12"/>
      <c r="AN79" s="3">
        <f t="shared" si="5"/>
        <v>1</v>
      </c>
      <c r="AO79" s="4">
        <f t="shared" si="2"/>
        <v>1</v>
      </c>
    </row>
    <row r="80" spans="1:41" x14ac:dyDescent="0.45">
      <c r="A80" s="3" t="s">
        <v>80</v>
      </c>
      <c r="B80" s="4">
        <v>1</v>
      </c>
      <c r="D80" s="4">
        <v>1</v>
      </c>
      <c r="AE80" s="4">
        <v>1</v>
      </c>
      <c r="AL80" s="4">
        <v>1</v>
      </c>
      <c r="AM80" s="12"/>
      <c r="AN80" s="3">
        <f t="shared" si="5"/>
        <v>1</v>
      </c>
      <c r="AO80" s="4">
        <f t="shared" si="2"/>
        <v>1</v>
      </c>
    </row>
    <row r="81" spans="1:41" x14ac:dyDescent="0.45">
      <c r="A81" s="3" t="s">
        <v>81</v>
      </c>
      <c r="AL81" s="4">
        <v>1</v>
      </c>
      <c r="AM81" s="12"/>
      <c r="AN81" s="3">
        <f t="shared" si="5"/>
        <v>1</v>
      </c>
      <c r="AO81" s="4">
        <f t="shared" si="2"/>
        <v>1</v>
      </c>
    </row>
    <row r="82" spans="1:41" x14ac:dyDescent="0.45">
      <c r="A82" s="3" t="s">
        <v>82</v>
      </c>
      <c r="B82" s="4">
        <v>8017</v>
      </c>
      <c r="C82" s="4">
        <v>5053</v>
      </c>
      <c r="D82" s="4">
        <v>11262</v>
      </c>
      <c r="E82" s="4">
        <v>8774</v>
      </c>
      <c r="F82" s="4">
        <v>18114</v>
      </c>
      <c r="G82" s="4">
        <v>11906</v>
      </c>
      <c r="H82" s="4">
        <v>10791</v>
      </c>
      <c r="I82" s="4">
        <v>8430</v>
      </c>
      <c r="J82" s="4">
        <v>14176</v>
      </c>
      <c r="K82" s="4">
        <v>5063</v>
      </c>
      <c r="L82" s="4">
        <v>19934</v>
      </c>
      <c r="M82" s="4">
        <v>7967</v>
      </c>
      <c r="N82" s="4">
        <v>6779</v>
      </c>
      <c r="O82" s="4">
        <v>983</v>
      </c>
      <c r="P82" s="4">
        <v>5156</v>
      </c>
      <c r="Q82" s="4">
        <v>20518</v>
      </c>
      <c r="R82" s="4">
        <v>5224</v>
      </c>
      <c r="S82" s="4">
        <v>11722</v>
      </c>
      <c r="T82" s="4">
        <v>3813</v>
      </c>
      <c r="U82" s="4">
        <v>6559</v>
      </c>
      <c r="V82" s="4">
        <v>2324</v>
      </c>
      <c r="W82" s="4">
        <v>12349</v>
      </c>
      <c r="X82" s="4">
        <v>11362</v>
      </c>
      <c r="Y82" s="4">
        <v>8787</v>
      </c>
      <c r="Z82" s="4">
        <v>15610</v>
      </c>
      <c r="AA82" s="4">
        <v>17764</v>
      </c>
      <c r="AB82" s="4">
        <v>9401</v>
      </c>
      <c r="AC82" s="4">
        <v>10895</v>
      </c>
      <c r="AD82" s="4">
        <v>9591</v>
      </c>
      <c r="AE82" s="4">
        <v>10789</v>
      </c>
      <c r="AF82" s="4">
        <v>10628</v>
      </c>
      <c r="AG82" s="4">
        <v>10515</v>
      </c>
      <c r="AH82" s="4">
        <v>8486</v>
      </c>
      <c r="AI82" s="4">
        <v>9921</v>
      </c>
      <c r="AJ82" s="4">
        <v>9170</v>
      </c>
      <c r="AK82" s="4">
        <v>10816</v>
      </c>
      <c r="AL82" s="4">
        <v>24033</v>
      </c>
      <c r="AM82" s="12">
        <v>11920</v>
      </c>
      <c r="AN82" s="3">
        <f t="shared" si="5"/>
        <v>10384.263157894737</v>
      </c>
      <c r="AO82" s="4">
        <f t="shared" si="2"/>
        <v>10218</v>
      </c>
    </row>
    <row r="83" spans="1:41" x14ac:dyDescent="0.45">
      <c r="A83" s="3" t="s">
        <v>83</v>
      </c>
      <c r="B83" s="4">
        <v>4944</v>
      </c>
      <c r="C83" s="4">
        <v>2765</v>
      </c>
      <c r="D83" s="4">
        <v>7230</v>
      </c>
      <c r="E83" s="4">
        <v>5537</v>
      </c>
      <c r="F83" s="4">
        <v>10747</v>
      </c>
      <c r="G83" s="4">
        <v>7153</v>
      </c>
      <c r="H83" s="4">
        <v>6831</v>
      </c>
      <c r="I83" s="4">
        <v>5336</v>
      </c>
      <c r="J83" s="4">
        <v>8831</v>
      </c>
      <c r="K83" s="4">
        <v>2850</v>
      </c>
      <c r="L83" s="4">
        <v>10844</v>
      </c>
      <c r="M83" s="4">
        <v>4603</v>
      </c>
      <c r="N83" s="4">
        <v>4338</v>
      </c>
      <c r="O83" s="4">
        <v>686</v>
      </c>
      <c r="P83" s="4">
        <v>3105</v>
      </c>
      <c r="Q83" s="4">
        <v>13542</v>
      </c>
      <c r="R83" s="4">
        <v>3181</v>
      </c>
      <c r="S83" s="4">
        <v>6273</v>
      </c>
      <c r="T83" s="4">
        <v>2247</v>
      </c>
      <c r="U83" s="4">
        <v>3970</v>
      </c>
      <c r="V83" s="4">
        <v>1499</v>
      </c>
      <c r="W83" s="4">
        <v>7330</v>
      </c>
      <c r="X83" s="4">
        <v>7382</v>
      </c>
      <c r="Y83" s="4">
        <v>5271</v>
      </c>
      <c r="Z83" s="4">
        <v>9551</v>
      </c>
      <c r="AA83" s="4">
        <v>9330</v>
      </c>
      <c r="AB83" s="4">
        <v>5360</v>
      </c>
      <c r="AC83" s="4">
        <v>6265</v>
      </c>
      <c r="AD83" s="4">
        <v>5409</v>
      </c>
      <c r="AE83" s="4">
        <v>6544</v>
      </c>
      <c r="AF83" s="4">
        <v>6420</v>
      </c>
      <c r="AG83" s="4">
        <v>5802</v>
      </c>
      <c r="AH83" s="4">
        <v>5716</v>
      </c>
      <c r="AI83" s="4">
        <v>5274</v>
      </c>
      <c r="AJ83" s="4">
        <v>5298</v>
      </c>
      <c r="AK83" s="4">
        <v>6275</v>
      </c>
      <c r="AL83" s="4">
        <v>16731</v>
      </c>
      <c r="AM83" s="12">
        <v>6481</v>
      </c>
      <c r="AN83" s="3">
        <f t="shared" si="5"/>
        <v>6235.5526315789475</v>
      </c>
      <c r="AO83" s="4">
        <f t="shared" si="2"/>
        <v>5759</v>
      </c>
    </row>
    <row r="84" spans="1:41" x14ac:dyDescent="0.45">
      <c r="A84" s="3" t="s">
        <v>84</v>
      </c>
      <c r="B84" s="4">
        <v>82</v>
      </c>
      <c r="C84" s="4">
        <v>41</v>
      </c>
      <c r="D84" s="4">
        <v>117</v>
      </c>
      <c r="E84" s="4">
        <v>113</v>
      </c>
      <c r="F84" s="4">
        <v>191</v>
      </c>
      <c r="G84" s="4">
        <v>102</v>
      </c>
      <c r="H84" s="4">
        <v>127</v>
      </c>
      <c r="I84" s="4">
        <v>109</v>
      </c>
      <c r="J84" s="4">
        <v>148</v>
      </c>
      <c r="K84" s="4">
        <v>54</v>
      </c>
      <c r="L84" s="4">
        <v>191</v>
      </c>
      <c r="M84" s="4">
        <v>81</v>
      </c>
      <c r="N84" s="4">
        <v>117</v>
      </c>
      <c r="O84" s="4">
        <v>9</v>
      </c>
      <c r="P84" s="4">
        <v>69</v>
      </c>
      <c r="Q84" s="4">
        <v>241</v>
      </c>
      <c r="R84" s="4">
        <v>66</v>
      </c>
      <c r="S84" s="4">
        <v>133</v>
      </c>
      <c r="T84" s="4">
        <v>42</v>
      </c>
      <c r="U84" s="4">
        <v>80</v>
      </c>
      <c r="V84" s="4">
        <v>32</v>
      </c>
      <c r="W84" s="4">
        <v>128</v>
      </c>
      <c r="X84" s="4">
        <v>144</v>
      </c>
      <c r="Y84" s="4">
        <v>125</v>
      </c>
      <c r="Z84" s="4">
        <v>175</v>
      </c>
      <c r="AA84" s="4">
        <v>141</v>
      </c>
      <c r="AB84" s="4">
        <v>120</v>
      </c>
      <c r="AC84" s="4">
        <v>157</v>
      </c>
      <c r="AD84" s="4">
        <v>163</v>
      </c>
      <c r="AE84" s="4">
        <v>168</v>
      </c>
      <c r="AF84" s="4">
        <v>123</v>
      </c>
      <c r="AG84" s="4">
        <v>104</v>
      </c>
      <c r="AH84" s="4">
        <v>134</v>
      </c>
      <c r="AI84" s="4">
        <v>132</v>
      </c>
      <c r="AJ84" s="4">
        <v>93</v>
      </c>
      <c r="AK84" s="4">
        <v>127</v>
      </c>
      <c r="AL84" s="4">
        <v>372</v>
      </c>
      <c r="AM84" s="12">
        <v>114</v>
      </c>
      <c r="AN84" s="3">
        <f t="shared" si="5"/>
        <v>122.76315789473684</v>
      </c>
      <c r="AO84" s="4">
        <f t="shared" si="2"/>
        <v>121.5</v>
      </c>
    </row>
    <row r="85" spans="1:41" x14ac:dyDescent="0.45">
      <c r="A85" s="3" t="s">
        <v>85</v>
      </c>
      <c r="B85" s="4">
        <v>1649</v>
      </c>
      <c r="C85" s="4">
        <v>1036</v>
      </c>
      <c r="D85" s="4">
        <v>2591</v>
      </c>
      <c r="E85" s="4">
        <v>2166</v>
      </c>
      <c r="F85" s="4">
        <v>3968</v>
      </c>
      <c r="G85" s="4">
        <v>2600</v>
      </c>
      <c r="H85" s="4">
        <v>2636</v>
      </c>
      <c r="I85" s="4">
        <v>1930</v>
      </c>
      <c r="J85" s="4">
        <v>3353</v>
      </c>
      <c r="K85" s="4">
        <v>976</v>
      </c>
      <c r="L85" s="4">
        <v>4337</v>
      </c>
      <c r="M85" s="4">
        <v>1874</v>
      </c>
      <c r="N85" s="4">
        <v>1639</v>
      </c>
      <c r="O85" s="4">
        <v>241</v>
      </c>
      <c r="P85" s="4">
        <v>1091</v>
      </c>
      <c r="Q85" s="4">
        <v>4713</v>
      </c>
      <c r="R85" s="4">
        <v>1334</v>
      </c>
      <c r="S85" s="4">
        <v>2280</v>
      </c>
      <c r="T85" s="4">
        <v>840</v>
      </c>
      <c r="U85" s="4">
        <v>1477</v>
      </c>
      <c r="V85" s="4">
        <v>499</v>
      </c>
      <c r="W85" s="4">
        <v>2853</v>
      </c>
      <c r="X85" s="4">
        <v>2719</v>
      </c>
      <c r="Y85" s="4">
        <v>2170</v>
      </c>
      <c r="Z85" s="4">
        <v>3647</v>
      </c>
      <c r="AA85" s="4">
        <v>3606</v>
      </c>
      <c r="AB85" s="4">
        <v>1998</v>
      </c>
      <c r="AC85" s="4">
        <v>2538</v>
      </c>
      <c r="AD85" s="4">
        <v>2074</v>
      </c>
      <c r="AE85" s="4">
        <v>2539</v>
      </c>
      <c r="AF85" s="4">
        <v>2476</v>
      </c>
      <c r="AG85" s="4">
        <v>2433</v>
      </c>
      <c r="AH85" s="4">
        <v>2019</v>
      </c>
      <c r="AI85" s="4">
        <v>2170</v>
      </c>
      <c r="AJ85" s="4">
        <v>2181</v>
      </c>
      <c r="AK85" s="4">
        <v>2383</v>
      </c>
      <c r="AL85" s="4">
        <v>5923</v>
      </c>
      <c r="AM85" s="12">
        <v>2589</v>
      </c>
      <c r="AN85" s="3">
        <f t="shared" si="5"/>
        <v>2356.5263157894738</v>
      </c>
      <c r="AO85" s="4">
        <f t="shared" si="2"/>
        <v>2230.5</v>
      </c>
    </row>
    <row r="86" spans="1:41" x14ac:dyDescent="0.45">
      <c r="A86" s="3" t="s">
        <v>86</v>
      </c>
      <c r="C86" s="4">
        <v>1</v>
      </c>
      <c r="D86" s="4">
        <v>3</v>
      </c>
      <c r="E86" s="4">
        <v>1</v>
      </c>
      <c r="G86" s="4">
        <v>3</v>
      </c>
      <c r="J86" s="4">
        <v>3</v>
      </c>
      <c r="L86" s="4">
        <v>2</v>
      </c>
      <c r="Q86" s="4">
        <v>3</v>
      </c>
      <c r="S86" s="4">
        <v>1</v>
      </c>
      <c r="U86" s="4">
        <v>2</v>
      </c>
      <c r="W86" s="4">
        <v>2</v>
      </c>
      <c r="Z86" s="4">
        <v>4</v>
      </c>
      <c r="AA86" s="4">
        <v>2</v>
      </c>
      <c r="AC86" s="4">
        <v>1</v>
      </c>
      <c r="AD86" s="4">
        <v>1</v>
      </c>
      <c r="AE86" s="4">
        <v>2</v>
      </c>
      <c r="AF86" s="4">
        <v>2</v>
      </c>
      <c r="AG86" s="4">
        <v>1</v>
      </c>
      <c r="AJ86" s="4">
        <v>1</v>
      </c>
      <c r="AK86" s="4">
        <v>2</v>
      </c>
      <c r="AL86" s="4">
        <v>3</v>
      </c>
      <c r="AM86" s="12"/>
      <c r="AN86" s="3">
        <f t="shared" si="5"/>
        <v>2</v>
      </c>
      <c r="AO86" s="4">
        <f t="shared" si="2"/>
        <v>2</v>
      </c>
    </row>
    <row r="87" spans="1:41" x14ac:dyDescent="0.45">
      <c r="A87" s="3" t="s">
        <v>138</v>
      </c>
      <c r="B87" s="3">
        <f t="shared" ref="B87:AM87" si="7">SUM(B84:B86)</f>
        <v>1731</v>
      </c>
      <c r="C87" s="3">
        <f t="shared" si="7"/>
        <v>1078</v>
      </c>
      <c r="D87" s="3">
        <f t="shared" si="7"/>
        <v>2711</v>
      </c>
      <c r="E87" s="3">
        <f t="shared" si="7"/>
        <v>2280</v>
      </c>
      <c r="F87" s="3">
        <f t="shared" si="7"/>
        <v>4159</v>
      </c>
      <c r="G87" s="3">
        <f t="shared" si="7"/>
        <v>2705</v>
      </c>
      <c r="H87" s="3">
        <f t="shared" si="7"/>
        <v>2763</v>
      </c>
      <c r="I87" s="3">
        <f t="shared" si="7"/>
        <v>2039</v>
      </c>
      <c r="J87" s="3">
        <f t="shared" si="7"/>
        <v>3504</v>
      </c>
      <c r="K87" s="3">
        <f t="shared" si="7"/>
        <v>1030</v>
      </c>
      <c r="L87" s="3">
        <f t="shared" si="7"/>
        <v>4530</v>
      </c>
      <c r="M87" s="3">
        <f t="shared" si="7"/>
        <v>1955</v>
      </c>
      <c r="N87" s="3">
        <f t="shared" si="7"/>
        <v>1756</v>
      </c>
      <c r="O87" s="3">
        <f t="shared" si="7"/>
        <v>250</v>
      </c>
      <c r="P87" s="3">
        <f t="shared" si="7"/>
        <v>1160</v>
      </c>
      <c r="Q87" s="3">
        <f t="shared" si="7"/>
        <v>4957</v>
      </c>
      <c r="R87" s="3">
        <f t="shared" si="7"/>
        <v>1400</v>
      </c>
      <c r="S87" s="3">
        <f t="shared" si="7"/>
        <v>2414</v>
      </c>
      <c r="T87" s="3">
        <f t="shared" si="7"/>
        <v>882</v>
      </c>
      <c r="U87" s="3">
        <f t="shared" si="7"/>
        <v>1559</v>
      </c>
      <c r="V87" s="3">
        <f t="shared" si="7"/>
        <v>531</v>
      </c>
      <c r="W87" s="3">
        <f t="shared" si="7"/>
        <v>2983</v>
      </c>
      <c r="X87" s="3">
        <f t="shared" si="7"/>
        <v>2863</v>
      </c>
      <c r="Y87" s="3">
        <f t="shared" si="7"/>
        <v>2295</v>
      </c>
      <c r="Z87" s="3">
        <f t="shared" si="7"/>
        <v>3826</v>
      </c>
      <c r="AA87" s="3">
        <f t="shared" si="7"/>
        <v>3749</v>
      </c>
      <c r="AB87" s="3">
        <f t="shared" si="7"/>
        <v>2118</v>
      </c>
      <c r="AC87" s="3">
        <f t="shared" si="7"/>
        <v>2696</v>
      </c>
      <c r="AD87" s="3">
        <f t="shared" si="7"/>
        <v>2238</v>
      </c>
      <c r="AE87" s="3">
        <f t="shared" si="7"/>
        <v>2709</v>
      </c>
      <c r="AF87" s="3">
        <f t="shared" si="7"/>
        <v>2601</v>
      </c>
      <c r="AG87" s="3">
        <f t="shared" si="7"/>
        <v>2538</v>
      </c>
      <c r="AH87" s="3">
        <f t="shared" si="7"/>
        <v>2153</v>
      </c>
      <c r="AI87" s="3">
        <f t="shared" si="7"/>
        <v>2302</v>
      </c>
      <c r="AJ87" s="3">
        <f t="shared" si="7"/>
        <v>2275</v>
      </c>
      <c r="AK87" s="3">
        <f t="shared" si="7"/>
        <v>2512</v>
      </c>
      <c r="AL87" s="3">
        <f t="shared" si="7"/>
        <v>6298</v>
      </c>
      <c r="AM87" s="9">
        <f t="shared" si="7"/>
        <v>2703</v>
      </c>
      <c r="AN87" s="3">
        <f t="shared" si="5"/>
        <v>2480.3421052631579</v>
      </c>
      <c r="AO87" s="4">
        <f t="shared" si="2"/>
        <v>2358</v>
      </c>
    </row>
    <row r="88" spans="1:41" x14ac:dyDescent="0.45">
      <c r="A88" s="3" t="s">
        <v>140</v>
      </c>
      <c r="B88" s="3">
        <f>SUM(B68,B87)</f>
        <v>2020</v>
      </c>
      <c r="C88" s="3">
        <f t="shared" ref="C88:AM88" si="8">SUM(C68,C87)</f>
        <v>1158</v>
      </c>
      <c r="D88" s="3">
        <f t="shared" si="8"/>
        <v>3115</v>
      </c>
      <c r="E88" s="3">
        <f t="shared" si="8"/>
        <v>2484</v>
      </c>
      <c r="F88" s="3">
        <f t="shared" si="8"/>
        <v>4718</v>
      </c>
      <c r="G88" s="3">
        <f t="shared" si="8"/>
        <v>2956</v>
      </c>
      <c r="H88" s="3">
        <f t="shared" si="8"/>
        <v>3013</v>
      </c>
      <c r="I88" s="3">
        <f t="shared" si="8"/>
        <v>2245</v>
      </c>
      <c r="J88" s="3">
        <f t="shared" si="8"/>
        <v>3891</v>
      </c>
      <c r="K88" s="3">
        <f t="shared" si="8"/>
        <v>1220</v>
      </c>
      <c r="L88" s="3">
        <f t="shared" si="8"/>
        <v>5747</v>
      </c>
      <c r="M88" s="3">
        <f t="shared" si="8"/>
        <v>2514</v>
      </c>
      <c r="N88" s="3">
        <f t="shared" si="8"/>
        <v>2088</v>
      </c>
      <c r="O88" s="3">
        <f t="shared" si="8"/>
        <v>551</v>
      </c>
      <c r="P88" s="3">
        <f t="shared" si="8"/>
        <v>1414</v>
      </c>
      <c r="Q88" s="3">
        <f t="shared" si="8"/>
        <v>5819</v>
      </c>
      <c r="R88" s="3">
        <f t="shared" si="8"/>
        <v>1703</v>
      </c>
      <c r="S88" s="3">
        <f t="shared" si="8"/>
        <v>3038</v>
      </c>
      <c r="T88" s="3">
        <f t="shared" si="8"/>
        <v>1057</v>
      </c>
      <c r="U88" s="3">
        <f t="shared" si="8"/>
        <v>1848</v>
      </c>
      <c r="V88" s="3">
        <f t="shared" si="8"/>
        <v>846</v>
      </c>
      <c r="W88" s="3">
        <f t="shared" si="8"/>
        <v>3549</v>
      </c>
      <c r="X88" s="3">
        <f t="shared" si="8"/>
        <v>3674</v>
      </c>
      <c r="Y88" s="3">
        <f t="shared" si="8"/>
        <v>2706</v>
      </c>
      <c r="Z88" s="3">
        <f t="shared" si="8"/>
        <v>4312</v>
      </c>
      <c r="AA88" s="3">
        <f t="shared" si="8"/>
        <v>3989</v>
      </c>
      <c r="AB88" s="3">
        <f t="shared" si="8"/>
        <v>2237</v>
      </c>
      <c r="AC88" s="3">
        <f t="shared" si="8"/>
        <v>2898</v>
      </c>
      <c r="AD88" s="3">
        <f t="shared" si="8"/>
        <v>2394</v>
      </c>
      <c r="AE88" s="3">
        <f t="shared" si="8"/>
        <v>3214</v>
      </c>
      <c r="AF88" s="3">
        <f t="shared" si="8"/>
        <v>2903</v>
      </c>
      <c r="AG88" s="3">
        <f t="shared" si="8"/>
        <v>2822</v>
      </c>
      <c r="AH88" s="3">
        <f t="shared" si="8"/>
        <v>2449</v>
      </c>
      <c r="AI88" s="3">
        <f t="shared" si="8"/>
        <v>2648</v>
      </c>
      <c r="AJ88" s="3">
        <f t="shared" si="8"/>
        <v>2608</v>
      </c>
      <c r="AK88" s="3">
        <f t="shared" si="8"/>
        <v>2781</v>
      </c>
      <c r="AL88" s="3">
        <f t="shared" si="8"/>
        <v>6913</v>
      </c>
      <c r="AM88" s="9">
        <f t="shared" si="8"/>
        <v>2965</v>
      </c>
      <c r="AN88" s="3">
        <f t="shared" si="5"/>
        <v>2855.4473684210525</v>
      </c>
      <c r="AO88" s="4">
        <f t="shared" si="2"/>
        <v>2743.5</v>
      </c>
    </row>
    <row r="89" spans="1:41" x14ac:dyDescent="0.45">
      <c r="A89" s="3" t="s">
        <v>87</v>
      </c>
      <c r="B89" s="4">
        <v>5</v>
      </c>
      <c r="C89" s="4">
        <v>1</v>
      </c>
      <c r="D89" s="4">
        <v>9</v>
      </c>
      <c r="E89" s="4">
        <v>4</v>
      </c>
      <c r="F89" s="4">
        <v>9</v>
      </c>
      <c r="G89" s="4">
        <v>7</v>
      </c>
      <c r="H89" s="4">
        <v>2</v>
      </c>
      <c r="I89" s="4">
        <v>4</v>
      </c>
      <c r="J89" s="4">
        <v>7</v>
      </c>
      <c r="K89" s="4">
        <v>3</v>
      </c>
      <c r="L89" s="4">
        <v>5</v>
      </c>
      <c r="M89" s="4">
        <v>3</v>
      </c>
      <c r="N89" s="4">
        <v>5</v>
      </c>
      <c r="O89" s="4">
        <v>2</v>
      </c>
      <c r="P89" s="4">
        <v>4</v>
      </c>
      <c r="Q89" s="4">
        <v>13</v>
      </c>
      <c r="R89" s="4">
        <v>2</v>
      </c>
      <c r="S89" s="4">
        <v>4</v>
      </c>
      <c r="T89" s="4">
        <v>2</v>
      </c>
      <c r="U89" s="4">
        <v>6</v>
      </c>
      <c r="V89" s="4">
        <v>1</v>
      </c>
      <c r="W89" s="4">
        <v>8</v>
      </c>
      <c r="X89" s="4">
        <v>7</v>
      </c>
      <c r="Y89" s="4">
        <v>8</v>
      </c>
      <c r="Z89" s="4">
        <v>10</v>
      </c>
      <c r="AA89" s="4">
        <v>11</v>
      </c>
      <c r="AB89" s="4">
        <v>3</v>
      </c>
      <c r="AC89" s="4">
        <v>6</v>
      </c>
      <c r="AD89" s="4">
        <v>3</v>
      </c>
      <c r="AE89" s="4">
        <v>6</v>
      </c>
      <c r="AF89" s="4">
        <v>6</v>
      </c>
      <c r="AG89" s="4">
        <v>5</v>
      </c>
      <c r="AH89" s="4">
        <v>9</v>
      </c>
      <c r="AI89" s="4">
        <v>8</v>
      </c>
      <c r="AJ89" s="4">
        <v>2</v>
      </c>
      <c r="AK89" s="4">
        <v>6</v>
      </c>
      <c r="AL89" s="4">
        <v>12</v>
      </c>
      <c r="AM89" s="12">
        <v>4</v>
      </c>
      <c r="AN89" s="3">
        <f t="shared" si="5"/>
        <v>5.5789473684210522</v>
      </c>
      <c r="AO89" s="4">
        <f t="shared" si="2"/>
        <v>5</v>
      </c>
    </row>
    <row r="90" spans="1:41" x14ac:dyDescent="0.45">
      <c r="A90" s="3" t="s">
        <v>88</v>
      </c>
      <c r="B90" s="4">
        <v>15142</v>
      </c>
      <c r="C90" s="4">
        <v>9087</v>
      </c>
      <c r="D90" s="4">
        <v>21920</v>
      </c>
      <c r="E90" s="4">
        <v>17143</v>
      </c>
      <c r="F90" s="4">
        <v>33778</v>
      </c>
      <c r="G90" s="4">
        <v>22325</v>
      </c>
      <c r="H90" s="4">
        <v>20905</v>
      </c>
      <c r="I90" s="4">
        <v>16189</v>
      </c>
      <c r="J90" s="4">
        <v>27113</v>
      </c>
      <c r="K90" s="4">
        <v>9185</v>
      </c>
      <c r="L90" s="4">
        <v>35965</v>
      </c>
      <c r="M90" s="4">
        <v>14888</v>
      </c>
      <c r="N90" s="4">
        <v>13342</v>
      </c>
      <c r="O90" s="4">
        <v>1987</v>
      </c>
      <c r="P90" s="4">
        <v>9679</v>
      </c>
      <c r="Q90" s="4">
        <v>39859</v>
      </c>
      <c r="R90" s="4">
        <v>10037</v>
      </c>
      <c r="S90" s="4">
        <v>20889</v>
      </c>
      <c r="T90" s="4">
        <v>7135</v>
      </c>
      <c r="U90" s="4">
        <v>12451</v>
      </c>
      <c r="V90" s="4">
        <v>4475</v>
      </c>
      <c r="W90" s="4">
        <v>23190</v>
      </c>
      <c r="X90" s="4">
        <v>22223</v>
      </c>
      <c r="Y90" s="4">
        <v>16845</v>
      </c>
      <c r="Z90" s="4">
        <v>29666</v>
      </c>
      <c r="AA90" s="4">
        <v>31361</v>
      </c>
      <c r="AB90" s="4">
        <v>17341</v>
      </c>
      <c r="AC90" s="4">
        <v>20359</v>
      </c>
      <c r="AD90" s="4">
        <v>17565</v>
      </c>
      <c r="AE90" s="4">
        <v>20523</v>
      </c>
      <c r="AF90" s="4">
        <v>20167</v>
      </c>
      <c r="AG90" s="4">
        <v>19288</v>
      </c>
      <c r="AH90" s="4">
        <v>17023</v>
      </c>
      <c r="AI90" s="4">
        <v>17879</v>
      </c>
      <c r="AJ90" s="4">
        <v>17098</v>
      </c>
      <c r="AK90" s="4">
        <v>20146</v>
      </c>
      <c r="AL90" s="4">
        <v>48280</v>
      </c>
      <c r="AM90" s="12">
        <v>21484</v>
      </c>
      <c r="AN90" s="3">
        <f t="shared" si="5"/>
        <v>19577.157894736843</v>
      </c>
      <c r="AO90" s="4">
        <f t="shared" si="2"/>
        <v>18583.5</v>
      </c>
    </row>
    <row r="91" spans="1:41" x14ac:dyDescent="0.45">
      <c r="A91" s="3" t="s">
        <v>89</v>
      </c>
      <c r="B91" s="4">
        <v>87</v>
      </c>
      <c r="C91" s="4">
        <v>124</v>
      </c>
      <c r="D91" s="4">
        <v>91</v>
      </c>
      <c r="E91" s="4">
        <v>104</v>
      </c>
      <c r="F91" s="4">
        <v>87</v>
      </c>
      <c r="G91" s="4">
        <v>69</v>
      </c>
      <c r="H91" s="4">
        <v>181</v>
      </c>
      <c r="I91" s="4">
        <v>200</v>
      </c>
      <c r="J91" s="4">
        <v>180</v>
      </c>
      <c r="K91" s="4">
        <v>51</v>
      </c>
      <c r="L91" s="4">
        <v>112</v>
      </c>
      <c r="M91" s="4">
        <v>30</v>
      </c>
      <c r="N91" s="4">
        <v>86</v>
      </c>
      <c r="O91" s="4">
        <v>43</v>
      </c>
      <c r="P91" s="4">
        <v>18</v>
      </c>
      <c r="Q91" s="4">
        <v>184</v>
      </c>
      <c r="R91" s="4">
        <v>73</v>
      </c>
      <c r="S91" s="4">
        <v>71</v>
      </c>
      <c r="T91" s="4">
        <v>43</v>
      </c>
      <c r="U91" s="4">
        <v>63</v>
      </c>
      <c r="V91" s="4">
        <v>49</v>
      </c>
      <c r="W91" s="4">
        <v>49</v>
      </c>
      <c r="X91" s="4">
        <v>113</v>
      </c>
      <c r="Y91" s="4">
        <v>83</v>
      </c>
      <c r="Z91" s="4">
        <v>71</v>
      </c>
      <c r="AA91" s="4">
        <v>147</v>
      </c>
      <c r="AB91" s="4">
        <v>48</v>
      </c>
      <c r="AC91" s="4">
        <v>33</v>
      </c>
      <c r="AD91" s="4">
        <v>39</v>
      </c>
      <c r="AE91" s="4">
        <v>52</v>
      </c>
      <c r="AF91" s="4">
        <v>50</v>
      </c>
      <c r="AG91" s="4">
        <v>79</v>
      </c>
      <c r="AH91" s="4">
        <v>222</v>
      </c>
      <c r="AI91" s="4">
        <v>59</v>
      </c>
      <c r="AJ91" s="4">
        <v>31</v>
      </c>
      <c r="AK91" s="4">
        <v>293</v>
      </c>
      <c r="AL91" s="4">
        <v>364</v>
      </c>
      <c r="AM91" s="12">
        <v>89</v>
      </c>
      <c r="AN91" s="3">
        <f t="shared" si="5"/>
        <v>99.15789473684211</v>
      </c>
      <c r="AO91" s="4">
        <f t="shared" si="2"/>
        <v>76</v>
      </c>
    </row>
    <row r="92" spans="1:41" x14ac:dyDescent="0.45">
      <c r="A92" s="3" t="s">
        <v>90</v>
      </c>
      <c r="B92" s="4">
        <v>15</v>
      </c>
      <c r="C92" s="4">
        <v>20</v>
      </c>
      <c r="D92" s="4">
        <v>44</v>
      </c>
      <c r="E92" s="4">
        <v>22</v>
      </c>
      <c r="F92" s="4">
        <v>17</v>
      </c>
      <c r="G92" s="4">
        <v>5</v>
      </c>
      <c r="H92" s="4">
        <v>16</v>
      </c>
      <c r="I92" s="4">
        <v>19</v>
      </c>
      <c r="J92" s="4">
        <v>38</v>
      </c>
      <c r="K92" s="4">
        <v>19</v>
      </c>
      <c r="L92" s="4">
        <v>20</v>
      </c>
      <c r="M92" s="4">
        <v>8</v>
      </c>
      <c r="N92" s="4">
        <v>17</v>
      </c>
      <c r="O92" s="4">
        <v>16</v>
      </c>
      <c r="P92" s="4">
        <v>30</v>
      </c>
      <c r="Q92" s="4">
        <v>51</v>
      </c>
      <c r="R92" s="4">
        <v>39</v>
      </c>
      <c r="S92" s="4">
        <v>16</v>
      </c>
      <c r="T92" s="4">
        <v>33</v>
      </c>
      <c r="U92" s="4">
        <v>30</v>
      </c>
      <c r="V92" s="4">
        <v>13</v>
      </c>
      <c r="W92" s="4">
        <v>17</v>
      </c>
      <c r="X92" s="4">
        <v>68</v>
      </c>
      <c r="Y92" s="4">
        <v>38</v>
      </c>
      <c r="Z92" s="4">
        <v>23</v>
      </c>
      <c r="AA92" s="4">
        <v>33</v>
      </c>
      <c r="AB92" s="4">
        <v>20</v>
      </c>
      <c r="AC92" s="4">
        <v>8</v>
      </c>
      <c r="AD92" s="4">
        <v>16</v>
      </c>
      <c r="AE92" s="4">
        <v>18</v>
      </c>
      <c r="AF92" s="4">
        <v>12</v>
      </c>
      <c r="AG92" s="4">
        <v>16</v>
      </c>
      <c r="AH92" s="4">
        <v>22</v>
      </c>
      <c r="AI92" s="4">
        <v>20</v>
      </c>
      <c r="AJ92" s="4">
        <v>19</v>
      </c>
      <c r="AK92" s="4">
        <v>19</v>
      </c>
      <c r="AL92" s="4">
        <v>34</v>
      </c>
      <c r="AM92" s="12">
        <v>21</v>
      </c>
      <c r="AN92" s="3">
        <f t="shared" si="5"/>
        <v>23.473684210526315</v>
      </c>
      <c r="AO92" s="4">
        <f t="shared" si="2"/>
        <v>19.5</v>
      </c>
    </row>
    <row r="93" spans="1:41" x14ac:dyDescent="0.45">
      <c r="A93" s="3" t="s">
        <v>91</v>
      </c>
      <c r="B93" s="4">
        <v>22</v>
      </c>
      <c r="C93" s="4">
        <v>40</v>
      </c>
      <c r="D93" s="4">
        <v>14</v>
      </c>
      <c r="E93" s="4">
        <v>21</v>
      </c>
      <c r="F93" s="4">
        <v>18</v>
      </c>
      <c r="G93" s="4">
        <v>12</v>
      </c>
      <c r="H93" s="4">
        <v>20</v>
      </c>
      <c r="I93" s="4">
        <v>21</v>
      </c>
      <c r="J93" s="4">
        <v>40</v>
      </c>
      <c r="K93" s="4">
        <v>20</v>
      </c>
      <c r="L93" s="4">
        <v>54</v>
      </c>
      <c r="M93" s="4">
        <v>6</v>
      </c>
      <c r="N93" s="4">
        <v>23</v>
      </c>
      <c r="O93" s="4">
        <v>10</v>
      </c>
      <c r="P93" s="4">
        <v>197</v>
      </c>
      <c r="Q93" s="4">
        <v>334</v>
      </c>
      <c r="R93" s="4">
        <v>66</v>
      </c>
      <c r="S93" s="4">
        <v>12</v>
      </c>
      <c r="T93" s="4">
        <v>71</v>
      </c>
      <c r="U93" s="4">
        <v>9</v>
      </c>
      <c r="V93" s="4">
        <v>3</v>
      </c>
      <c r="W93" s="4">
        <v>114</v>
      </c>
      <c r="X93" s="4">
        <v>63</v>
      </c>
      <c r="Y93" s="4">
        <v>24</v>
      </c>
      <c r="Z93" s="4">
        <v>18</v>
      </c>
      <c r="AA93" s="4">
        <v>45</v>
      </c>
      <c r="AB93" s="4">
        <v>15</v>
      </c>
      <c r="AC93" s="4">
        <v>3</v>
      </c>
      <c r="AD93" s="4">
        <v>17</v>
      </c>
      <c r="AE93" s="4">
        <v>8</v>
      </c>
      <c r="AF93" s="4">
        <v>7</v>
      </c>
      <c r="AG93" s="4">
        <v>44</v>
      </c>
      <c r="AH93" s="4">
        <v>42</v>
      </c>
      <c r="AI93" s="4">
        <v>17</v>
      </c>
      <c r="AJ93" s="4">
        <v>8</v>
      </c>
      <c r="AK93" s="4">
        <v>44</v>
      </c>
      <c r="AL93" s="4">
        <v>51</v>
      </c>
      <c r="AM93" s="12">
        <v>20</v>
      </c>
      <c r="AN93" s="3">
        <f t="shared" si="5"/>
        <v>40.868421052631582</v>
      </c>
      <c r="AO93" s="4">
        <f t="shared" si="2"/>
        <v>20.5</v>
      </c>
    </row>
    <row r="94" spans="1:41" x14ac:dyDescent="0.45">
      <c r="A94" s="3" t="s">
        <v>92</v>
      </c>
      <c r="C94" s="4">
        <v>23</v>
      </c>
      <c r="D94" s="4">
        <v>8</v>
      </c>
      <c r="E94" s="4">
        <v>1</v>
      </c>
      <c r="F94" s="4">
        <v>10</v>
      </c>
      <c r="G94" s="4">
        <v>3</v>
      </c>
      <c r="H94" s="4">
        <v>4</v>
      </c>
      <c r="I94" s="4">
        <v>18</v>
      </c>
      <c r="J94" s="4">
        <v>15</v>
      </c>
      <c r="K94" s="4">
        <v>10</v>
      </c>
      <c r="L94" s="4">
        <v>2</v>
      </c>
      <c r="N94" s="4">
        <v>3</v>
      </c>
      <c r="O94" s="4">
        <v>1</v>
      </c>
      <c r="P94" s="4">
        <v>1</v>
      </c>
      <c r="T94" s="4">
        <v>11</v>
      </c>
      <c r="U94" s="4">
        <v>2</v>
      </c>
      <c r="V94" s="4">
        <v>2</v>
      </c>
      <c r="W94" s="4">
        <v>1</v>
      </c>
      <c r="X94" s="4">
        <v>3</v>
      </c>
      <c r="Y94" s="4">
        <v>7</v>
      </c>
      <c r="Z94" s="4">
        <v>2</v>
      </c>
      <c r="AA94" s="4">
        <v>13</v>
      </c>
      <c r="AB94" s="4">
        <v>2</v>
      </c>
      <c r="AC94" s="4">
        <v>7</v>
      </c>
      <c r="AE94" s="4">
        <v>3</v>
      </c>
      <c r="AG94" s="4">
        <v>27</v>
      </c>
      <c r="AH94" s="4">
        <v>7</v>
      </c>
      <c r="AI94" s="4">
        <v>1</v>
      </c>
      <c r="AJ94" s="4">
        <v>3</v>
      </c>
      <c r="AK94" s="4">
        <v>13</v>
      </c>
      <c r="AM94" s="12"/>
      <c r="AN94" s="3">
        <f t="shared" si="5"/>
        <v>7</v>
      </c>
      <c r="AO94" s="4">
        <f t="shared" si="2"/>
        <v>3</v>
      </c>
    </row>
    <row r="95" spans="1:41" x14ac:dyDescent="0.45">
      <c r="A95" s="3" t="s">
        <v>93</v>
      </c>
      <c r="B95" s="4">
        <v>20</v>
      </c>
      <c r="C95" s="4">
        <v>37</v>
      </c>
      <c r="D95" s="4">
        <v>22</v>
      </c>
      <c r="E95" s="4">
        <v>19</v>
      </c>
      <c r="F95" s="4">
        <v>10</v>
      </c>
      <c r="G95" s="4">
        <v>7</v>
      </c>
      <c r="H95" s="4">
        <v>37</v>
      </c>
      <c r="I95" s="4">
        <v>31</v>
      </c>
      <c r="J95" s="4">
        <v>33</v>
      </c>
      <c r="K95" s="4">
        <v>13</v>
      </c>
      <c r="L95" s="4">
        <v>18</v>
      </c>
      <c r="M95" s="4">
        <v>3</v>
      </c>
      <c r="N95" s="4">
        <v>11</v>
      </c>
      <c r="O95" s="4">
        <v>5</v>
      </c>
      <c r="P95" s="4">
        <v>12</v>
      </c>
      <c r="Q95" s="4">
        <v>28</v>
      </c>
      <c r="R95" s="4">
        <v>23</v>
      </c>
      <c r="S95" s="4">
        <v>4</v>
      </c>
      <c r="T95" s="4">
        <v>24</v>
      </c>
      <c r="U95" s="4">
        <v>11</v>
      </c>
      <c r="V95" s="4">
        <v>1</v>
      </c>
      <c r="W95" s="4">
        <v>1</v>
      </c>
      <c r="X95" s="4">
        <v>14</v>
      </c>
      <c r="Y95" s="4">
        <v>3</v>
      </c>
      <c r="Z95" s="4">
        <v>3</v>
      </c>
      <c r="AA95" s="4">
        <v>32</v>
      </c>
      <c r="AB95" s="4">
        <v>18</v>
      </c>
      <c r="AC95" s="4">
        <v>5</v>
      </c>
      <c r="AD95" s="4">
        <v>13</v>
      </c>
      <c r="AE95" s="4">
        <v>11</v>
      </c>
      <c r="AF95" s="4">
        <v>12</v>
      </c>
      <c r="AG95" s="4">
        <v>31</v>
      </c>
      <c r="AH95" s="4">
        <v>59</v>
      </c>
      <c r="AI95" s="4">
        <v>13</v>
      </c>
      <c r="AJ95" s="4">
        <v>9</v>
      </c>
      <c r="AK95" s="4">
        <v>62</v>
      </c>
      <c r="AL95" s="4">
        <v>68</v>
      </c>
      <c r="AM95" s="12">
        <v>19</v>
      </c>
      <c r="AN95" s="3">
        <f t="shared" si="5"/>
        <v>19.526315789473685</v>
      </c>
      <c r="AO95" s="4">
        <f t="shared" si="2"/>
        <v>13.5</v>
      </c>
    </row>
    <row r="96" spans="1:41" x14ac:dyDescent="0.45">
      <c r="A96" s="3" t="s">
        <v>94</v>
      </c>
      <c r="B96" s="4">
        <v>144</v>
      </c>
      <c r="C96" s="4">
        <v>244</v>
      </c>
      <c r="D96" s="4">
        <v>179</v>
      </c>
      <c r="E96" s="4">
        <v>167</v>
      </c>
      <c r="F96" s="4">
        <v>142</v>
      </c>
      <c r="G96" s="4">
        <v>96</v>
      </c>
      <c r="H96" s="4">
        <v>258</v>
      </c>
      <c r="I96" s="4">
        <v>289</v>
      </c>
      <c r="J96" s="4">
        <v>306</v>
      </c>
      <c r="K96" s="4">
        <v>113</v>
      </c>
      <c r="L96" s="4">
        <v>206</v>
      </c>
      <c r="M96" s="4">
        <v>47</v>
      </c>
      <c r="N96" s="4">
        <v>140</v>
      </c>
      <c r="O96" s="4">
        <v>75</v>
      </c>
      <c r="P96" s="4">
        <v>258</v>
      </c>
      <c r="Q96" s="4">
        <v>597</v>
      </c>
      <c r="R96" s="4">
        <v>201</v>
      </c>
      <c r="S96" s="4">
        <v>103</v>
      </c>
      <c r="T96" s="4">
        <v>182</v>
      </c>
      <c r="U96" s="4">
        <v>115</v>
      </c>
      <c r="V96" s="4">
        <v>68</v>
      </c>
      <c r="W96" s="4">
        <v>182</v>
      </c>
      <c r="X96" s="4">
        <v>261</v>
      </c>
      <c r="Y96" s="4">
        <v>155</v>
      </c>
      <c r="Z96" s="4">
        <v>117</v>
      </c>
      <c r="AA96" s="4">
        <v>270</v>
      </c>
      <c r="AB96" s="4">
        <v>103</v>
      </c>
      <c r="AC96" s="4">
        <v>56</v>
      </c>
      <c r="AD96" s="4">
        <v>85</v>
      </c>
      <c r="AE96" s="4">
        <v>92</v>
      </c>
      <c r="AF96" s="4">
        <v>81</v>
      </c>
      <c r="AG96" s="4">
        <v>197</v>
      </c>
      <c r="AH96" s="4">
        <v>352</v>
      </c>
      <c r="AI96" s="4">
        <v>110</v>
      </c>
      <c r="AJ96" s="4">
        <v>70</v>
      </c>
      <c r="AK96" s="4">
        <v>431</v>
      </c>
      <c r="AL96" s="4">
        <v>517</v>
      </c>
      <c r="AM96" s="12">
        <v>149</v>
      </c>
      <c r="AN96" s="3">
        <f t="shared" si="5"/>
        <v>188.36842105263159</v>
      </c>
      <c r="AO96" s="4">
        <f t="shared" si="2"/>
        <v>152</v>
      </c>
    </row>
  </sheetData>
  <mergeCells count="1">
    <mergeCell ref="A1:A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2:AG95"/>
  <sheetViews>
    <sheetView zoomScale="33" zoomScaleNormal="33" workbookViewId="0">
      <selection activeCell="W3" sqref="W3"/>
    </sheetView>
  </sheetViews>
  <sheetFormatPr baseColWidth="10" defaultColWidth="9.1328125" defaultRowHeight="14.25" x14ac:dyDescent="0.45"/>
  <cols>
    <col min="1" max="1" width="37.33203125" style="3" bestFit="1" customWidth="1"/>
    <col min="2" max="2" width="8.86328125" style="4" customWidth="1"/>
    <col min="3" max="3" width="10.86328125" style="4" bestFit="1" customWidth="1"/>
    <col min="4" max="4" width="8.86328125" style="4" bestFit="1" customWidth="1"/>
    <col min="5" max="5" width="9.46484375" style="4" customWidth="1"/>
    <col min="6" max="6" width="8.6640625" style="4" customWidth="1"/>
    <col min="7" max="7" width="8.86328125" style="4" bestFit="1" customWidth="1"/>
    <col min="8" max="8" width="8.33203125" style="4" customWidth="1"/>
    <col min="9" max="9" width="10.86328125" style="4" bestFit="1" customWidth="1"/>
    <col min="10" max="10" width="8.86328125" style="4" customWidth="1"/>
    <col min="11" max="11" width="10.86328125" style="4" bestFit="1" customWidth="1"/>
    <col min="12" max="12" width="10.1328125" style="4" customWidth="1"/>
    <col min="13" max="13" width="9" style="4" customWidth="1"/>
    <col min="14" max="14" width="10.86328125" style="4" bestFit="1" customWidth="1"/>
    <col min="15" max="16" width="9.6640625" style="4" customWidth="1"/>
    <col min="17" max="17" width="9.53125" style="4" customWidth="1"/>
    <col min="18" max="18" width="9.33203125" style="4" customWidth="1"/>
    <col min="19" max="19" width="8.86328125" style="4" customWidth="1"/>
    <col min="20" max="21" width="12" style="4" customWidth="1"/>
    <col min="22" max="22" width="9.1328125" style="4" customWidth="1"/>
    <col min="23" max="23" width="8.86328125" style="4" customWidth="1"/>
    <col min="24" max="24" width="12.33203125" style="4" customWidth="1"/>
    <col min="25" max="25" width="11.46484375" style="4" customWidth="1"/>
    <col min="26" max="26" width="8.86328125" style="4" customWidth="1"/>
    <col min="27" max="27" width="12" style="4" customWidth="1"/>
    <col min="28" max="28" width="12.33203125" style="4" customWidth="1"/>
    <col min="29" max="29" width="12.6640625" style="4" customWidth="1"/>
    <col min="30" max="30" width="12" style="4" customWidth="1"/>
    <col min="31" max="31" width="9.46484375" style="4" bestFit="1" customWidth="1"/>
    <col min="32" max="32" width="23.53125" style="3" customWidth="1"/>
    <col min="33" max="16384" width="9.1328125" style="4"/>
  </cols>
  <sheetData>
    <row r="2" spans="1:33" s="1" customFormat="1" ht="75.75" customHeight="1" x14ac:dyDescent="0.45">
      <c r="B2" s="7" t="s">
        <v>100</v>
      </c>
      <c r="C2" s="8" t="s">
        <v>99</v>
      </c>
      <c r="D2" s="8" t="s">
        <v>102</v>
      </c>
      <c r="E2" s="8" t="s">
        <v>98</v>
      </c>
      <c r="F2" s="8" t="s">
        <v>103</v>
      </c>
      <c r="G2" s="8" t="s">
        <v>104</v>
      </c>
      <c r="H2" s="8" t="s">
        <v>105</v>
      </c>
      <c r="I2" s="8" t="s">
        <v>106</v>
      </c>
      <c r="J2" s="8" t="s">
        <v>107</v>
      </c>
      <c r="K2" s="8" t="s">
        <v>108</v>
      </c>
      <c r="L2" s="8" t="s">
        <v>109</v>
      </c>
      <c r="M2" s="8" t="s">
        <v>113</v>
      </c>
      <c r="N2" s="8" t="s">
        <v>115</v>
      </c>
      <c r="O2" s="8" t="s">
        <v>117</v>
      </c>
      <c r="P2" s="8" t="s">
        <v>119</v>
      </c>
      <c r="Q2" s="8" t="s">
        <v>121</v>
      </c>
      <c r="R2" s="8" t="s">
        <v>122</v>
      </c>
      <c r="S2" s="8" t="s">
        <v>123</v>
      </c>
      <c r="T2" s="8" t="s">
        <v>124</v>
      </c>
      <c r="U2" s="8" t="s">
        <v>125</v>
      </c>
      <c r="V2" s="8" t="s">
        <v>126</v>
      </c>
      <c r="W2" s="8" t="s">
        <v>127</v>
      </c>
      <c r="X2" s="8" t="s">
        <v>128</v>
      </c>
      <c r="Y2" s="8" t="s">
        <v>129</v>
      </c>
      <c r="Z2" s="8" t="s">
        <v>130</v>
      </c>
      <c r="AA2" s="8" t="s">
        <v>131</v>
      </c>
      <c r="AB2" s="8" t="s">
        <v>132</v>
      </c>
      <c r="AC2" s="8" t="s">
        <v>133</v>
      </c>
      <c r="AD2" s="8" t="s">
        <v>134</v>
      </c>
      <c r="AE2" s="19" t="s">
        <v>150</v>
      </c>
      <c r="AF2" s="1" t="s">
        <v>153</v>
      </c>
      <c r="AG2" s="1" t="s">
        <v>97</v>
      </c>
    </row>
    <row r="3" spans="1:33" x14ac:dyDescent="0.45">
      <c r="A3" s="3" t="s">
        <v>0</v>
      </c>
      <c r="B3" s="4">
        <v>0.88</v>
      </c>
      <c r="C3" s="4">
        <v>0.84</v>
      </c>
      <c r="D3" s="4">
        <v>0.68</v>
      </c>
      <c r="E3" s="4">
        <v>0.95</v>
      </c>
      <c r="F3" s="4">
        <v>0.71</v>
      </c>
      <c r="G3" s="4">
        <v>0.76</v>
      </c>
      <c r="H3" s="4">
        <v>0.8</v>
      </c>
      <c r="I3" s="4">
        <v>0.82</v>
      </c>
      <c r="J3" s="4">
        <v>0.22</v>
      </c>
      <c r="K3" s="4">
        <v>0.8</v>
      </c>
      <c r="L3" s="4">
        <v>0.93</v>
      </c>
      <c r="M3" s="4">
        <v>0.75</v>
      </c>
      <c r="N3" s="4">
        <v>0.93</v>
      </c>
      <c r="O3" s="4">
        <v>0.66</v>
      </c>
      <c r="P3" s="4">
        <v>0.75</v>
      </c>
      <c r="Q3" s="4">
        <v>0.89</v>
      </c>
      <c r="R3" s="4">
        <v>0.57999999999999996</v>
      </c>
      <c r="S3" s="4">
        <v>0.56999999999999995</v>
      </c>
      <c r="T3" s="4">
        <v>0.43</v>
      </c>
      <c r="U3" s="4">
        <v>0.55000000000000004</v>
      </c>
      <c r="V3" s="4">
        <v>0.44</v>
      </c>
      <c r="W3" s="25">
        <v>1</v>
      </c>
      <c r="X3" s="4">
        <v>0.75</v>
      </c>
      <c r="Y3" s="4">
        <v>0.92</v>
      </c>
      <c r="Z3" s="4">
        <v>0.96</v>
      </c>
      <c r="AA3" s="4">
        <v>0.94</v>
      </c>
      <c r="AB3" s="4">
        <v>0.89</v>
      </c>
      <c r="AC3" s="4">
        <v>0.62</v>
      </c>
      <c r="AD3" s="4">
        <v>0.9</v>
      </c>
      <c r="AE3" s="4">
        <v>0.79</v>
      </c>
    </row>
    <row r="4" spans="1:33" x14ac:dyDescent="0.45">
      <c r="A4" s="3" t="s">
        <v>1</v>
      </c>
      <c r="H4" s="4" t="s">
        <v>2</v>
      </c>
      <c r="I4" s="4" t="s">
        <v>3</v>
      </c>
      <c r="O4" s="4" t="s">
        <v>2</v>
      </c>
    </row>
    <row r="5" spans="1:33" x14ac:dyDescent="0.45">
      <c r="A5" s="3" t="s">
        <v>4</v>
      </c>
      <c r="I5" s="4" t="s">
        <v>3</v>
      </c>
      <c r="AA5" s="4" t="s">
        <v>5</v>
      </c>
      <c r="AD5" s="4" t="s">
        <v>5</v>
      </c>
    </row>
    <row r="6" spans="1:33" x14ac:dyDescent="0.45">
      <c r="A6" s="3" t="s">
        <v>6</v>
      </c>
      <c r="E6" s="4" t="s">
        <v>3</v>
      </c>
      <c r="I6" s="4" t="s">
        <v>2</v>
      </c>
      <c r="K6" s="4" t="s">
        <v>3</v>
      </c>
      <c r="P6" s="4" t="s">
        <v>3</v>
      </c>
      <c r="AE6" s="4" t="s">
        <v>2</v>
      </c>
    </row>
    <row r="7" spans="1:33" x14ac:dyDescent="0.45">
      <c r="A7" s="3" t="s">
        <v>7</v>
      </c>
      <c r="B7" s="4" t="s">
        <v>3</v>
      </c>
      <c r="E7" s="4" t="s">
        <v>3</v>
      </c>
      <c r="F7" s="4" t="s">
        <v>3</v>
      </c>
      <c r="H7" s="4" t="s">
        <v>3</v>
      </c>
      <c r="I7" s="4" t="s">
        <v>2</v>
      </c>
      <c r="S7" s="4" t="s">
        <v>5</v>
      </c>
      <c r="Z7" s="4" t="s">
        <v>3</v>
      </c>
      <c r="AD7" s="4" t="s">
        <v>3</v>
      </c>
      <c r="AE7" s="4" t="s">
        <v>2</v>
      </c>
    </row>
    <row r="8" spans="1:33" x14ac:dyDescent="0.45">
      <c r="A8" s="3" t="s">
        <v>8</v>
      </c>
      <c r="C8" s="4" t="s">
        <v>3</v>
      </c>
      <c r="E8" s="4" t="s">
        <v>3</v>
      </c>
      <c r="F8" s="4" t="s">
        <v>3</v>
      </c>
      <c r="G8" s="4" t="s">
        <v>3</v>
      </c>
      <c r="J8" s="4" t="s">
        <v>3</v>
      </c>
      <c r="M8" s="4" t="s">
        <v>3</v>
      </c>
      <c r="N8" s="4" t="s">
        <v>3</v>
      </c>
      <c r="R8" s="4" t="s">
        <v>3</v>
      </c>
      <c r="S8" s="4" t="s">
        <v>2</v>
      </c>
      <c r="X8" s="4" t="s">
        <v>3</v>
      </c>
    </row>
    <row r="9" spans="1:33" x14ac:dyDescent="0.45">
      <c r="A9" s="3" t="s">
        <v>9</v>
      </c>
      <c r="C9" s="4" t="s">
        <v>3</v>
      </c>
      <c r="E9" s="4" t="s">
        <v>3</v>
      </c>
      <c r="F9" s="4" t="s">
        <v>3</v>
      </c>
      <c r="G9" s="4" t="s">
        <v>3</v>
      </c>
      <c r="J9" s="4" t="s">
        <v>3</v>
      </c>
      <c r="M9" s="4" t="s">
        <v>3</v>
      </c>
      <c r="N9" s="4" t="s">
        <v>3</v>
      </c>
      <c r="R9" s="4" t="s">
        <v>3</v>
      </c>
      <c r="S9" s="4" t="s">
        <v>10</v>
      </c>
      <c r="X9" s="4" t="s">
        <v>3</v>
      </c>
      <c r="AC9" s="4" t="s">
        <v>3</v>
      </c>
    </row>
    <row r="10" spans="1:33" x14ac:dyDescent="0.45">
      <c r="A10" s="3" t="s">
        <v>11</v>
      </c>
      <c r="E10" s="4" t="s">
        <v>3</v>
      </c>
      <c r="I10" s="4" t="s">
        <v>3</v>
      </c>
      <c r="Z10" s="4" t="s">
        <v>3</v>
      </c>
      <c r="AB10" s="4" t="s">
        <v>3</v>
      </c>
      <c r="AE10" s="4" t="s">
        <v>3</v>
      </c>
    </row>
    <row r="11" spans="1:33" x14ac:dyDescent="0.45">
      <c r="A11" s="3" t="s">
        <v>12</v>
      </c>
      <c r="H11" s="4" t="s">
        <v>2</v>
      </c>
      <c r="I11" s="4" t="s">
        <v>2</v>
      </c>
    </row>
    <row r="12" spans="1:33" x14ac:dyDescent="0.45">
      <c r="A12" s="3" t="s">
        <v>13</v>
      </c>
      <c r="I12" s="4" t="s">
        <v>3</v>
      </c>
      <c r="J12" s="4" t="s">
        <v>2</v>
      </c>
      <c r="N12" s="4" t="s">
        <v>5</v>
      </c>
      <c r="W12" s="4" t="s">
        <v>2</v>
      </c>
      <c r="X12" s="4" t="s">
        <v>5</v>
      </c>
    </row>
    <row r="13" spans="1:33" x14ac:dyDescent="0.45">
      <c r="A13" s="3" t="s">
        <v>14</v>
      </c>
      <c r="Y13" s="4" t="s">
        <v>3</v>
      </c>
    </row>
    <row r="14" spans="1:33" x14ac:dyDescent="0.45">
      <c r="A14" s="3" t="s">
        <v>15</v>
      </c>
      <c r="H14" s="4" t="s">
        <v>3</v>
      </c>
      <c r="I14" s="4" t="s">
        <v>5</v>
      </c>
      <c r="Y14" s="4" t="s">
        <v>3</v>
      </c>
      <c r="Z14" s="4" t="s">
        <v>2</v>
      </c>
    </row>
    <row r="15" spans="1:33" x14ac:dyDescent="0.45">
      <c r="A15" s="3" t="s">
        <v>16</v>
      </c>
      <c r="D15" s="4" t="s">
        <v>2</v>
      </c>
      <c r="H15" s="4" t="s">
        <v>2</v>
      </c>
      <c r="AE15" s="4" t="s">
        <v>2</v>
      </c>
    </row>
    <row r="16" spans="1:33" x14ac:dyDescent="0.45">
      <c r="A16" s="3" t="s">
        <v>17</v>
      </c>
      <c r="C16" s="4" t="s">
        <v>5</v>
      </c>
      <c r="L16" s="4" t="s">
        <v>5</v>
      </c>
      <c r="M16" s="4" t="s">
        <v>3</v>
      </c>
      <c r="AE16" s="4" t="s">
        <v>2</v>
      </c>
    </row>
    <row r="17" spans="1:31" x14ac:dyDescent="0.45">
      <c r="A17" s="3" t="s">
        <v>18</v>
      </c>
      <c r="B17" s="4" t="s">
        <v>2</v>
      </c>
      <c r="G17" s="4" t="s">
        <v>3</v>
      </c>
      <c r="H17" s="4" t="s">
        <v>2</v>
      </c>
      <c r="I17" s="4" t="s">
        <v>2</v>
      </c>
      <c r="K17" s="4" t="s">
        <v>5</v>
      </c>
      <c r="Z17" s="4" t="s">
        <v>2</v>
      </c>
      <c r="AC17" s="4" t="s">
        <v>2</v>
      </c>
    </row>
    <row r="18" spans="1:31" x14ac:dyDescent="0.45">
      <c r="A18" s="3" t="s">
        <v>19</v>
      </c>
      <c r="B18" s="4" t="s">
        <v>3</v>
      </c>
      <c r="G18" s="4" t="s">
        <v>3</v>
      </c>
      <c r="H18" s="4" t="s">
        <v>3</v>
      </c>
      <c r="I18" s="4" t="s">
        <v>3</v>
      </c>
      <c r="K18" s="4" t="s">
        <v>3</v>
      </c>
      <c r="L18" s="4" t="s">
        <v>3</v>
      </c>
      <c r="Q18" s="4" t="s">
        <v>5</v>
      </c>
      <c r="Y18" s="4" t="s">
        <v>3</v>
      </c>
      <c r="Z18" s="4" t="s">
        <v>3</v>
      </c>
      <c r="AB18" s="4" t="s">
        <v>3</v>
      </c>
      <c r="AC18" s="4" t="s">
        <v>3</v>
      </c>
    </row>
    <row r="19" spans="1:31" x14ac:dyDescent="0.45">
      <c r="A19" s="3" t="s">
        <v>20</v>
      </c>
      <c r="O19" s="4" t="s">
        <v>5</v>
      </c>
      <c r="AE19" s="4" t="s">
        <v>2</v>
      </c>
    </row>
    <row r="20" spans="1:31" x14ac:dyDescent="0.45">
      <c r="A20" s="3" t="s">
        <v>21</v>
      </c>
      <c r="I20" s="4" t="s">
        <v>3</v>
      </c>
      <c r="J20" s="4" t="s">
        <v>3</v>
      </c>
      <c r="K20" s="4" t="s">
        <v>22</v>
      </c>
      <c r="L20" s="4" t="s">
        <v>3</v>
      </c>
      <c r="N20" s="4" t="s">
        <v>3</v>
      </c>
      <c r="R20" s="4" t="s">
        <v>3</v>
      </c>
      <c r="U20" s="4" t="s">
        <v>3</v>
      </c>
      <c r="V20" s="4" t="s">
        <v>3</v>
      </c>
      <c r="W20" s="4" t="s">
        <v>3</v>
      </c>
      <c r="AE20" s="4" t="s">
        <v>3</v>
      </c>
    </row>
    <row r="21" spans="1:31" x14ac:dyDescent="0.45">
      <c r="A21" s="3" t="s">
        <v>23</v>
      </c>
      <c r="I21" s="4" t="s">
        <v>2</v>
      </c>
      <c r="S21" s="4" t="s">
        <v>2</v>
      </c>
      <c r="X21" s="4" t="s">
        <v>5</v>
      </c>
      <c r="AE21" s="4" t="s">
        <v>2</v>
      </c>
    </row>
    <row r="22" spans="1:31" x14ac:dyDescent="0.45">
      <c r="A22" s="3" t="s">
        <v>24</v>
      </c>
      <c r="C22" s="4" t="s">
        <v>22</v>
      </c>
      <c r="I22" s="4" t="s">
        <v>3</v>
      </c>
      <c r="L22" s="4" t="s">
        <v>5</v>
      </c>
      <c r="T22" s="4" t="s">
        <v>3</v>
      </c>
      <c r="Z22" s="4" t="s">
        <v>3</v>
      </c>
      <c r="AC22" s="4" t="s">
        <v>3</v>
      </c>
      <c r="AE22" s="4" t="s">
        <v>2</v>
      </c>
    </row>
    <row r="23" spans="1:31" x14ac:dyDescent="0.45">
      <c r="A23" s="3" t="s">
        <v>25</v>
      </c>
      <c r="C23" s="4" t="s">
        <v>2</v>
      </c>
      <c r="E23" s="4" t="s">
        <v>3</v>
      </c>
      <c r="I23" s="4" t="s">
        <v>3</v>
      </c>
      <c r="Z23" s="4" t="s">
        <v>2</v>
      </c>
      <c r="AD23" s="4" t="s">
        <v>3</v>
      </c>
    </row>
    <row r="24" spans="1:31" x14ac:dyDescent="0.45">
      <c r="A24" s="3" t="s">
        <v>26</v>
      </c>
      <c r="C24" s="4" t="s">
        <v>2</v>
      </c>
      <c r="E24" s="4" t="s">
        <v>3</v>
      </c>
      <c r="H24" s="4" t="s">
        <v>2</v>
      </c>
      <c r="I24" s="4" t="s">
        <v>3</v>
      </c>
    </row>
    <row r="25" spans="1:31" x14ac:dyDescent="0.45">
      <c r="A25" s="3" t="s">
        <v>27</v>
      </c>
      <c r="L25" s="4" t="s">
        <v>3</v>
      </c>
      <c r="N25" s="4" t="s">
        <v>3</v>
      </c>
      <c r="R25" s="4" t="s">
        <v>3</v>
      </c>
      <c r="T25" s="4" t="s">
        <v>3</v>
      </c>
      <c r="AB25" s="4" t="s">
        <v>3</v>
      </c>
      <c r="AE25" s="4" t="s">
        <v>2</v>
      </c>
    </row>
    <row r="26" spans="1:31" x14ac:dyDescent="0.45">
      <c r="A26" s="3" t="s">
        <v>28</v>
      </c>
      <c r="F26" s="4" t="s">
        <v>5</v>
      </c>
    </row>
    <row r="27" spans="1:31" x14ac:dyDescent="0.45">
      <c r="A27" s="3" t="s">
        <v>29</v>
      </c>
      <c r="E27" s="4" t="s">
        <v>3</v>
      </c>
      <c r="N27" s="4" t="s">
        <v>3</v>
      </c>
      <c r="V27" s="4" t="s">
        <v>3</v>
      </c>
      <c r="AE27" s="4" t="s">
        <v>2</v>
      </c>
    </row>
    <row r="28" spans="1:31" x14ac:dyDescent="0.45">
      <c r="A28" s="3" t="s">
        <v>30</v>
      </c>
      <c r="E28" s="4" t="s">
        <v>3</v>
      </c>
      <c r="N28" s="4" t="s">
        <v>22</v>
      </c>
      <c r="V28" s="4" t="s">
        <v>3</v>
      </c>
      <c r="AE28" s="4" t="s">
        <v>2</v>
      </c>
    </row>
    <row r="29" spans="1:31" x14ac:dyDescent="0.45">
      <c r="A29" s="3" t="s">
        <v>31</v>
      </c>
      <c r="F29" s="4" t="s">
        <v>5</v>
      </c>
      <c r="G29" s="4" t="s">
        <v>5</v>
      </c>
      <c r="I29" s="4" t="s">
        <v>3</v>
      </c>
      <c r="L29" s="4" t="s">
        <v>5</v>
      </c>
      <c r="N29" s="4" t="s">
        <v>5</v>
      </c>
      <c r="W29" s="4" t="s">
        <v>2</v>
      </c>
      <c r="X29" s="4" t="s">
        <v>5</v>
      </c>
      <c r="Y29" s="4" t="s">
        <v>3</v>
      </c>
    </row>
    <row r="30" spans="1:31" x14ac:dyDescent="0.45">
      <c r="A30" s="3" t="s">
        <v>32</v>
      </c>
      <c r="H30" s="4" t="s">
        <v>3</v>
      </c>
      <c r="M30" s="4" t="s">
        <v>3</v>
      </c>
      <c r="R30" s="4" t="s">
        <v>5</v>
      </c>
      <c r="W30" s="4" t="s">
        <v>3</v>
      </c>
      <c r="Y30" s="4" t="s">
        <v>5</v>
      </c>
      <c r="Z30" s="4" t="s">
        <v>3</v>
      </c>
    </row>
    <row r="31" spans="1:31" x14ac:dyDescent="0.45">
      <c r="A31" s="3" t="s">
        <v>33</v>
      </c>
      <c r="I31" s="4" t="s">
        <v>2</v>
      </c>
      <c r="R31" s="4" t="s">
        <v>2</v>
      </c>
      <c r="U31" s="4" t="s">
        <v>2</v>
      </c>
      <c r="Y31" s="4" t="s">
        <v>2</v>
      </c>
    </row>
    <row r="32" spans="1:31" x14ac:dyDescent="0.45">
      <c r="A32" s="3" t="s">
        <v>34</v>
      </c>
      <c r="I32" s="4" t="s">
        <v>2</v>
      </c>
      <c r="O32" s="4" t="s">
        <v>3</v>
      </c>
      <c r="R32" s="4" t="s">
        <v>2</v>
      </c>
    </row>
    <row r="33" spans="1:33" x14ac:dyDescent="0.45">
      <c r="A33" s="3" t="s">
        <v>35</v>
      </c>
      <c r="C33" s="4" t="s">
        <v>3</v>
      </c>
      <c r="V33" s="4" t="s">
        <v>3</v>
      </c>
    </row>
    <row r="34" spans="1:33" x14ac:dyDescent="0.45">
      <c r="A34" s="3" t="s">
        <v>36</v>
      </c>
      <c r="C34" s="4" t="s">
        <v>3</v>
      </c>
      <c r="E34" s="4" t="s">
        <v>5</v>
      </c>
      <c r="V34" s="4" t="s">
        <v>3</v>
      </c>
      <c r="X34" s="4" t="s">
        <v>5</v>
      </c>
    </row>
    <row r="35" spans="1:33" x14ac:dyDescent="0.45">
      <c r="A35" s="3" t="s">
        <v>37</v>
      </c>
      <c r="B35" s="4" t="s">
        <v>2</v>
      </c>
      <c r="C35" s="4" t="s">
        <v>5</v>
      </c>
      <c r="D35" s="4" t="s">
        <v>2</v>
      </c>
      <c r="H35" s="4" t="s">
        <v>3</v>
      </c>
      <c r="I35" s="4" t="s">
        <v>22</v>
      </c>
      <c r="M35" s="4" t="s">
        <v>5</v>
      </c>
      <c r="N35" s="4" t="s">
        <v>5</v>
      </c>
      <c r="O35" s="4" t="s">
        <v>2</v>
      </c>
      <c r="Q35" s="4" t="s">
        <v>3</v>
      </c>
      <c r="U35" s="4" t="s">
        <v>5</v>
      </c>
      <c r="V35" s="4" t="s">
        <v>5</v>
      </c>
      <c r="W35" s="4" t="s">
        <v>5</v>
      </c>
      <c r="AA35" s="4" t="s">
        <v>5</v>
      </c>
      <c r="AC35" s="4" t="s">
        <v>5</v>
      </c>
      <c r="AE35" s="4" t="s">
        <v>3</v>
      </c>
    </row>
    <row r="36" spans="1:33" x14ac:dyDescent="0.45">
      <c r="A36" s="3" t="s">
        <v>38</v>
      </c>
      <c r="C36" s="4" t="s">
        <v>2</v>
      </c>
      <c r="D36" s="4" t="s">
        <v>2</v>
      </c>
      <c r="H36" s="4" t="s">
        <v>2</v>
      </c>
      <c r="I36" s="4" t="s">
        <v>2</v>
      </c>
      <c r="K36" s="4" t="s">
        <v>2</v>
      </c>
      <c r="L36" s="4" t="s">
        <v>2</v>
      </c>
      <c r="M36" s="4" t="s">
        <v>5</v>
      </c>
      <c r="O36" s="4" t="s">
        <v>2</v>
      </c>
      <c r="P36" s="4" t="s">
        <v>2</v>
      </c>
      <c r="Q36" s="4" t="s">
        <v>2</v>
      </c>
      <c r="V36" s="4" t="s">
        <v>2</v>
      </c>
      <c r="Y36" s="4" t="s">
        <v>2</v>
      </c>
      <c r="Z36" s="4" t="s">
        <v>2</v>
      </c>
      <c r="AA36" s="4" t="s">
        <v>2</v>
      </c>
      <c r="AB36" s="4" t="s">
        <v>2</v>
      </c>
      <c r="AC36" s="4" t="s">
        <v>2</v>
      </c>
      <c r="AD36" s="4" t="s">
        <v>2</v>
      </c>
      <c r="AE36" s="4" t="s">
        <v>2</v>
      </c>
    </row>
    <row r="37" spans="1:33" x14ac:dyDescent="0.45">
      <c r="A37" s="3" t="s">
        <v>39</v>
      </c>
      <c r="C37" s="4" t="s">
        <v>3</v>
      </c>
      <c r="F37" s="4" t="s">
        <v>3</v>
      </c>
      <c r="G37" s="4" t="s">
        <v>2</v>
      </c>
      <c r="I37" s="4" t="s">
        <v>3</v>
      </c>
      <c r="N37" s="4" t="s">
        <v>3</v>
      </c>
      <c r="S37" s="4" t="s">
        <v>2</v>
      </c>
      <c r="T37" s="4" t="s">
        <v>3</v>
      </c>
      <c r="V37" s="4" t="s">
        <v>3</v>
      </c>
      <c r="AC37" s="4" t="s">
        <v>5</v>
      </c>
    </row>
    <row r="38" spans="1:33" x14ac:dyDescent="0.45">
      <c r="A38" s="3" t="s">
        <v>40</v>
      </c>
      <c r="C38" s="4" t="s">
        <v>3</v>
      </c>
      <c r="F38" s="4" t="s">
        <v>3</v>
      </c>
      <c r="H38" s="4" t="s">
        <v>3</v>
      </c>
      <c r="I38" s="4" t="s">
        <v>3</v>
      </c>
      <c r="N38" s="4" t="s">
        <v>3</v>
      </c>
      <c r="S38" s="4" t="s">
        <v>2</v>
      </c>
      <c r="T38" s="4" t="s">
        <v>3</v>
      </c>
      <c r="V38" s="4" t="s">
        <v>3</v>
      </c>
      <c r="W38" s="4" t="s">
        <v>2</v>
      </c>
    </row>
    <row r="39" spans="1:33" x14ac:dyDescent="0.45">
      <c r="A39" s="3" t="s">
        <v>41</v>
      </c>
      <c r="S39" s="4" t="s">
        <v>2</v>
      </c>
      <c r="Z39" s="4" t="s">
        <v>2</v>
      </c>
      <c r="AC39" s="4" t="s">
        <v>2</v>
      </c>
    </row>
    <row r="40" spans="1:33" x14ac:dyDescent="0.45">
      <c r="A40" s="3" t="s">
        <v>42</v>
      </c>
      <c r="I40" s="4" t="s">
        <v>5</v>
      </c>
      <c r="P40" s="4" t="s">
        <v>5</v>
      </c>
      <c r="Y40" s="4" t="s">
        <v>2</v>
      </c>
      <c r="AA40" s="4" t="s">
        <v>5</v>
      </c>
      <c r="AD40" s="4" t="s">
        <v>2</v>
      </c>
    </row>
    <row r="41" spans="1:33" x14ac:dyDescent="0.45">
      <c r="A41" s="3" t="s">
        <v>43</v>
      </c>
      <c r="C41" s="4" t="s">
        <v>2</v>
      </c>
      <c r="G41" s="4" t="s">
        <v>5</v>
      </c>
      <c r="I41" s="4" t="s">
        <v>3</v>
      </c>
      <c r="K41" s="4" t="s">
        <v>3</v>
      </c>
      <c r="O41" s="4" t="s">
        <v>2</v>
      </c>
      <c r="Q41" s="4" t="s">
        <v>5</v>
      </c>
      <c r="T41" s="4" t="s">
        <v>2</v>
      </c>
      <c r="X41" s="4" t="s">
        <v>5</v>
      </c>
      <c r="Y41" s="4" t="s">
        <v>5</v>
      </c>
      <c r="AD41" s="4" t="s">
        <v>5</v>
      </c>
      <c r="AE41" s="4" t="s">
        <v>3</v>
      </c>
    </row>
    <row r="42" spans="1:33" x14ac:dyDescent="0.45">
      <c r="A42" s="3" t="s">
        <v>44</v>
      </c>
      <c r="B42" s="4" t="s">
        <v>2</v>
      </c>
      <c r="C42" s="4" t="s">
        <v>3</v>
      </c>
      <c r="E42" s="4" t="s">
        <v>5</v>
      </c>
      <c r="I42" s="4" t="s">
        <v>3</v>
      </c>
      <c r="X42" s="4" t="s">
        <v>5</v>
      </c>
      <c r="AB42" s="4" t="s">
        <v>2</v>
      </c>
      <c r="AD42" s="4" t="s">
        <v>5</v>
      </c>
      <c r="AE42" s="4" t="s">
        <v>10</v>
      </c>
    </row>
    <row r="43" spans="1:33" x14ac:dyDescent="0.45">
      <c r="A43" s="3" t="s">
        <v>45</v>
      </c>
      <c r="C43" s="4" t="s">
        <v>5</v>
      </c>
      <c r="M43" s="4" t="s">
        <v>2</v>
      </c>
      <c r="S43" s="4" t="s">
        <v>2</v>
      </c>
      <c r="T43" s="4" t="s">
        <v>2</v>
      </c>
      <c r="V43" s="4" t="s">
        <v>3</v>
      </c>
      <c r="AA43" s="4" t="s">
        <v>3</v>
      </c>
      <c r="AC43" s="4" t="s">
        <v>3</v>
      </c>
      <c r="AD43" s="4" t="s">
        <v>2</v>
      </c>
      <c r="AE43" s="4" t="s">
        <v>2</v>
      </c>
    </row>
    <row r="44" spans="1:33" x14ac:dyDescent="0.45">
      <c r="A44" s="3" t="s">
        <v>46</v>
      </c>
      <c r="B44" s="4" t="s">
        <v>3</v>
      </c>
      <c r="C44" s="4" t="s">
        <v>5</v>
      </c>
      <c r="M44" s="4" t="s">
        <v>3</v>
      </c>
      <c r="S44" s="4" t="s">
        <v>3</v>
      </c>
      <c r="T44" s="4" t="s">
        <v>47</v>
      </c>
      <c r="V44" s="4" t="s">
        <v>3</v>
      </c>
      <c r="AC44" s="4" t="s">
        <v>3</v>
      </c>
      <c r="AD44" s="4" t="s">
        <v>5</v>
      </c>
      <c r="AE44" s="4" t="s">
        <v>2</v>
      </c>
    </row>
    <row r="45" spans="1:33" x14ac:dyDescent="0.45">
      <c r="A45" s="3" t="s">
        <v>48</v>
      </c>
      <c r="D45" s="4" t="s">
        <v>49</v>
      </c>
      <c r="G45" s="4" t="s">
        <v>49</v>
      </c>
      <c r="R45" s="4" t="s">
        <v>49</v>
      </c>
      <c r="X45" s="4" t="s">
        <v>49</v>
      </c>
    </row>
    <row r="46" spans="1:33" x14ac:dyDescent="0.45">
      <c r="A46" s="3" t="s">
        <v>137</v>
      </c>
      <c r="B46" s="4">
        <f>COUNTIF(B4:B45,"*cnLOH;*")</f>
        <v>0</v>
      </c>
      <c r="C46" s="4">
        <f t="shared" ref="C46:AE46" si="0">COUNTIF(C4:C45,"*cnLOH;*")</f>
        <v>5</v>
      </c>
      <c r="D46" s="4">
        <f t="shared" si="0"/>
        <v>0</v>
      </c>
      <c r="E46" s="4">
        <f t="shared" si="0"/>
        <v>2</v>
      </c>
      <c r="F46" s="4">
        <f t="shared" si="0"/>
        <v>2</v>
      </c>
      <c r="G46" s="4">
        <f t="shared" si="0"/>
        <v>2</v>
      </c>
      <c r="H46" s="4">
        <f t="shared" si="0"/>
        <v>0</v>
      </c>
      <c r="I46" s="4">
        <f t="shared" si="0"/>
        <v>3</v>
      </c>
      <c r="J46" s="4">
        <f t="shared" si="0"/>
        <v>0</v>
      </c>
      <c r="K46" s="4">
        <f t="shared" si="0"/>
        <v>2</v>
      </c>
      <c r="L46" s="4">
        <f t="shared" si="0"/>
        <v>3</v>
      </c>
      <c r="M46" s="4">
        <f t="shared" si="0"/>
        <v>2</v>
      </c>
      <c r="N46" s="4">
        <f t="shared" si="0"/>
        <v>4</v>
      </c>
      <c r="O46" s="4">
        <f t="shared" si="0"/>
        <v>1</v>
      </c>
      <c r="P46" s="4">
        <f t="shared" si="0"/>
        <v>1</v>
      </c>
      <c r="Q46" s="4">
        <f t="shared" si="0"/>
        <v>2</v>
      </c>
      <c r="R46" s="4">
        <f t="shared" si="0"/>
        <v>1</v>
      </c>
      <c r="S46" s="4">
        <f t="shared" si="0"/>
        <v>1</v>
      </c>
      <c r="T46" s="4">
        <f t="shared" si="0"/>
        <v>1</v>
      </c>
      <c r="U46" s="4">
        <f t="shared" si="0"/>
        <v>1</v>
      </c>
      <c r="V46" s="4">
        <f t="shared" si="0"/>
        <v>1</v>
      </c>
      <c r="W46" s="4">
        <f t="shared" si="0"/>
        <v>1</v>
      </c>
      <c r="X46" s="4">
        <f t="shared" si="0"/>
        <v>6</v>
      </c>
      <c r="Y46" s="4">
        <f t="shared" si="0"/>
        <v>2</v>
      </c>
      <c r="Z46" s="4">
        <f t="shared" si="0"/>
        <v>0</v>
      </c>
      <c r="AA46" s="4">
        <f t="shared" si="0"/>
        <v>3</v>
      </c>
      <c r="AB46" s="4">
        <f t="shared" si="0"/>
        <v>0</v>
      </c>
      <c r="AC46" s="4">
        <f t="shared" si="0"/>
        <v>2</v>
      </c>
      <c r="AD46" s="4">
        <f t="shared" si="0"/>
        <v>4</v>
      </c>
      <c r="AE46" s="4">
        <f t="shared" si="0"/>
        <v>0</v>
      </c>
      <c r="AF46" s="3">
        <f>AVERAGE(B46:AE46)</f>
        <v>1.7333333333333334</v>
      </c>
      <c r="AG46" s="4">
        <f>MEDIAN(B46:AE46)</f>
        <v>1.5</v>
      </c>
    </row>
    <row r="47" spans="1:33" x14ac:dyDescent="0.45">
      <c r="A47" s="3" t="s">
        <v>135</v>
      </c>
      <c r="B47" s="4">
        <f>COUNTIF(B4:B45,"*amp;*")</f>
        <v>3</v>
      </c>
      <c r="C47" s="4">
        <f t="shared" ref="C47:AD47" si="1">COUNTIF(C4:C45,"*amp;*")</f>
        <v>8</v>
      </c>
      <c r="D47" s="4">
        <f t="shared" si="1"/>
        <v>0</v>
      </c>
      <c r="E47" s="4">
        <f t="shared" si="1"/>
        <v>9</v>
      </c>
      <c r="F47" s="4">
        <f t="shared" si="1"/>
        <v>5</v>
      </c>
      <c r="G47" s="4">
        <f t="shared" si="1"/>
        <v>4</v>
      </c>
      <c r="H47" s="4">
        <f t="shared" si="1"/>
        <v>6</v>
      </c>
      <c r="I47" s="4">
        <f t="shared" si="1"/>
        <v>15</v>
      </c>
      <c r="J47" s="4">
        <f t="shared" si="1"/>
        <v>3</v>
      </c>
      <c r="K47" s="4">
        <f t="shared" si="1"/>
        <v>4</v>
      </c>
      <c r="L47" s="4">
        <f t="shared" si="1"/>
        <v>3</v>
      </c>
      <c r="M47" s="4">
        <f t="shared" si="1"/>
        <v>5</v>
      </c>
      <c r="N47" s="4">
        <f t="shared" si="1"/>
        <v>8</v>
      </c>
      <c r="O47" s="4">
        <f t="shared" si="1"/>
        <v>1</v>
      </c>
      <c r="P47" s="4">
        <f t="shared" si="1"/>
        <v>1</v>
      </c>
      <c r="Q47" s="4">
        <f t="shared" si="1"/>
        <v>1</v>
      </c>
      <c r="R47" s="4">
        <f t="shared" si="1"/>
        <v>4</v>
      </c>
      <c r="S47" s="4">
        <f t="shared" si="1"/>
        <v>2</v>
      </c>
      <c r="T47" s="4">
        <f t="shared" si="1"/>
        <v>4</v>
      </c>
      <c r="U47" s="4">
        <f t="shared" si="1"/>
        <v>1</v>
      </c>
      <c r="V47" s="4">
        <f t="shared" si="1"/>
        <v>9</v>
      </c>
      <c r="W47" s="4">
        <f t="shared" si="1"/>
        <v>2</v>
      </c>
      <c r="X47" s="4">
        <f t="shared" si="1"/>
        <v>2</v>
      </c>
      <c r="Y47" s="4">
        <f t="shared" si="1"/>
        <v>4</v>
      </c>
      <c r="Z47" s="4">
        <f t="shared" si="1"/>
        <v>5</v>
      </c>
      <c r="AA47" s="4">
        <f t="shared" si="1"/>
        <v>1</v>
      </c>
      <c r="AB47" s="4">
        <f t="shared" si="1"/>
        <v>3</v>
      </c>
      <c r="AC47" s="4">
        <f t="shared" si="1"/>
        <v>5</v>
      </c>
      <c r="AD47" s="4">
        <f t="shared" si="1"/>
        <v>2</v>
      </c>
      <c r="AE47" s="4">
        <f t="shared" ref="AE47" si="2">COUNTIF(AE4:AE46,"*amp;*")</f>
        <v>5</v>
      </c>
      <c r="AF47" s="3">
        <f t="shared" ref="AF47:AF95" si="3">AVERAGE(B47:AE47)</f>
        <v>4.166666666666667</v>
      </c>
      <c r="AG47" s="4">
        <f t="shared" ref="AG47:AG95" si="4">MEDIAN(B47:AE47)</f>
        <v>4</v>
      </c>
    </row>
    <row r="48" spans="1:33" x14ac:dyDescent="0.45">
      <c r="A48" s="3" t="s">
        <v>136</v>
      </c>
      <c r="B48" s="4">
        <f>COUNTIF(B4:B45,"*del;*")</f>
        <v>3</v>
      </c>
      <c r="C48" s="4">
        <f t="shared" ref="C48:AE48" si="5">COUNTIF(C4:C45,"*del;*")</f>
        <v>4</v>
      </c>
      <c r="D48" s="4">
        <f t="shared" si="5"/>
        <v>4</v>
      </c>
      <c r="E48" s="4">
        <f t="shared" si="5"/>
        <v>0</v>
      </c>
      <c r="F48" s="4">
        <f t="shared" si="5"/>
        <v>0</v>
      </c>
      <c r="G48" s="4">
        <f t="shared" si="5"/>
        <v>2</v>
      </c>
      <c r="H48" s="4">
        <f t="shared" si="5"/>
        <v>6</v>
      </c>
      <c r="I48" s="4">
        <f t="shared" si="5"/>
        <v>8</v>
      </c>
      <c r="J48" s="4">
        <f t="shared" si="5"/>
        <v>1</v>
      </c>
      <c r="K48" s="4">
        <f t="shared" si="5"/>
        <v>1</v>
      </c>
      <c r="L48" s="4">
        <f t="shared" si="5"/>
        <v>1</v>
      </c>
      <c r="M48" s="4">
        <f t="shared" si="5"/>
        <v>1</v>
      </c>
      <c r="N48" s="4">
        <f t="shared" si="5"/>
        <v>0</v>
      </c>
      <c r="O48" s="4">
        <f t="shared" si="5"/>
        <v>4</v>
      </c>
      <c r="P48" s="4">
        <f t="shared" si="5"/>
        <v>1</v>
      </c>
      <c r="Q48" s="4">
        <f t="shared" si="5"/>
        <v>1</v>
      </c>
      <c r="R48" s="4">
        <f t="shared" si="5"/>
        <v>3</v>
      </c>
      <c r="S48" s="4">
        <f t="shared" si="5"/>
        <v>7</v>
      </c>
      <c r="T48" s="4">
        <f t="shared" si="5"/>
        <v>3</v>
      </c>
      <c r="U48" s="4">
        <f t="shared" si="5"/>
        <v>1</v>
      </c>
      <c r="V48" s="4">
        <f t="shared" si="5"/>
        <v>1</v>
      </c>
      <c r="W48" s="4">
        <f t="shared" si="5"/>
        <v>3</v>
      </c>
      <c r="X48" s="4">
        <f t="shared" si="5"/>
        <v>1</v>
      </c>
      <c r="Y48" s="4">
        <f t="shared" si="5"/>
        <v>3</v>
      </c>
      <c r="Z48" s="4">
        <f t="shared" si="5"/>
        <v>5</v>
      </c>
      <c r="AA48" s="4">
        <f t="shared" si="5"/>
        <v>1</v>
      </c>
      <c r="AB48" s="4">
        <f t="shared" si="5"/>
        <v>2</v>
      </c>
      <c r="AC48" s="4">
        <f t="shared" si="5"/>
        <v>3</v>
      </c>
      <c r="AD48" s="4">
        <f t="shared" si="5"/>
        <v>3</v>
      </c>
      <c r="AE48" s="12">
        <f t="shared" si="5"/>
        <v>14</v>
      </c>
      <c r="AF48" s="3">
        <f t="shared" si="3"/>
        <v>2.9</v>
      </c>
      <c r="AG48" s="4">
        <f t="shared" si="4"/>
        <v>2.5</v>
      </c>
    </row>
    <row r="49" spans="1:33" x14ac:dyDescent="0.45">
      <c r="A49" s="3" t="s">
        <v>96</v>
      </c>
      <c r="B49" s="5">
        <f t="shared" ref="B49:AE49" si="6">COUNTA(B4:B45)</f>
        <v>6</v>
      </c>
      <c r="C49" s="5">
        <v>17</v>
      </c>
      <c r="D49" s="5">
        <f t="shared" si="6"/>
        <v>4</v>
      </c>
      <c r="E49" s="5">
        <f t="shared" si="6"/>
        <v>11</v>
      </c>
      <c r="F49" s="5">
        <f t="shared" si="6"/>
        <v>7</v>
      </c>
      <c r="G49" s="5">
        <f t="shared" si="6"/>
        <v>8</v>
      </c>
      <c r="H49" s="5">
        <f t="shared" si="6"/>
        <v>12</v>
      </c>
      <c r="I49" s="5">
        <v>26</v>
      </c>
      <c r="J49" s="5">
        <f t="shared" si="6"/>
        <v>4</v>
      </c>
      <c r="K49" s="5">
        <v>7</v>
      </c>
      <c r="L49" s="5">
        <f t="shared" si="6"/>
        <v>7</v>
      </c>
      <c r="M49" s="5">
        <f t="shared" si="6"/>
        <v>8</v>
      </c>
      <c r="N49" s="5">
        <v>12</v>
      </c>
      <c r="O49" s="5">
        <f t="shared" si="6"/>
        <v>6</v>
      </c>
      <c r="P49" s="5">
        <f t="shared" si="6"/>
        <v>3</v>
      </c>
      <c r="Q49" s="5">
        <f t="shared" si="6"/>
        <v>4</v>
      </c>
      <c r="R49" s="5">
        <f t="shared" si="6"/>
        <v>8</v>
      </c>
      <c r="S49" s="5">
        <v>10</v>
      </c>
      <c r="T49" s="5">
        <v>8</v>
      </c>
      <c r="U49" s="5">
        <f t="shared" si="6"/>
        <v>3</v>
      </c>
      <c r="V49" s="5">
        <f t="shared" si="6"/>
        <v>11</v>
      </c>
      <c r="W49" s="5">
        <f t="shared" si="6"/>
        <v>6</v>
      </c>
      <c r="X49" s="5">
        <f t="shared" si="6"/>
        <v>9</v>
      </c>
      <c r="Y49" s="5">
        <f t="shared" si="6"/>
        <v>9</v>
      </c>
      <c r="Z49" s="5">
        <f t="shared" si="6"/>
        <v>10</v>
      </c>
      <c r="AA49" s="5">
        <f t="shared" si="6"/>
        <v>5</v>
      </c>
      <c r="AB49" s="5">
        <f t="shared" si="6"/>
        <v>5</v>
      </c>
      <c r="AC49" s="5">
        <f t="shared" si="6"/>
        <v>10</v>
      </c>
      <c r="AD49" s="5">
        <f t="shared" si="6"/>
        <v>9</v>
      </c>
      <c r="AE49" s="6">
        <f t="shared" si="6"/>
        <v>18</v>
      </c>
      <c r="AF49" s="3">
        <f t="shared" si="3"/>
        <v>8.7666666666666675</v>
      </c>
      <c r="AG49" s="4">
        <f t="shared" si="4"/>
        <v>8</v>
      </c>
    </row>
    <row r="50" spans="1:33" x14ac:dyDescent="0.45">
      <c r="A50" s="3" t="s">
        <v>50</v>
      </c>
      <c r="B50" s="4">
        <v>2</v>
      </c>
      <c r="C50" s="4">
        <v>2</v>
      </c>
      <c r="D50" s="4">
        <v>2</v>
      </c>
      <c r="E50" s="4">
        <v>2</v>
      </c>
      <c r="F50" s="4">
        <v>2</v>
      </c>
      <c r="G50" s="4">
        <v>2</v>
      </c>
      <c r="H50" s="4">
        <v>2</v>
      </c>
      <c r="I50" s="4">
        <v>4</v>
      </c>
      <c r="J50" s="4">
        <v>2</v>
      </c>
      <c r="K50" s="4">
        <v>2</v>
      </c>
      <c r="L50" s="4">
        <v>2</v>
      </c>
      <c r="M50" s="4">
        <v>2</v>
      </c>
      <c r="N50" s="4">
        <v>2</v>
      </c>
      <c r="O50" s="4">
        <v>2</v>
      </c>
      <c r="P50" s="4">
        <v>2</v>
      </c>
      <c r="Q50" s="4">
        <v>2</v>
      </c>
      <c r="R50" s="4">
        <v>2</v>
      </c>
      <c r="S50" s="4">
        <v>2</v>
      </c>
      <c r="T50" s="4">
        <v>2</v>
      </c>
      <c r="U50" s="4">
        <v>2</v>
      </c>
      <c r="V50" s="4">
        <v>2</v>
      </c>
      <c r="W50" s="4">
        <v>4</v>
      </c>
      <c r="X50" s="4">
        <v>2</v>
      </c>
      <c r="Y50" s="4">
        <v>2</v>
      </c>
      <c r="Z50" s="4">
        <v>2</v>
      </c>
      <c r="AA50" s="4">
        <v>2</v>
      </c>
      <c r="AB50" s="4">
        <v>2</v>
      </c>
      <c r="AC50" s="4">
        <v>2</v>
      </c>
      <c r="AD50" s="4">
        <v>2</v>
      </c>
      <c r="AE50" s="12">
        <v>4</v>
      </c>
      <c r="AF50" s="3">
        <f t="shared" si="3"/>
        <v>2.2000000000000002</v>
      </c>
      <c r="AG50" s="4">
        <f t="shared" si="4"/>
        <v>2</v>
      </c>
    </row>
    <row r="51" spans="1:33" x14ac:dyDescent="0.45">
      <c r="A51" s="3" t="s">
        <v>51</v>
      </c>
      <c r="B51" s="4" t="s">
        <v>52</v>
      </c>
      <c r="C51" s="4" t="s">
        <v>52</v>
      </c>
      <c r="D51" s="4" t="s">
        <v>53</v>
      </c>
      <c r="E51" s="4" t="s">
        <v>52</v>
      </c>
      <c r="F51" s="4" t="s">
        <v>52</v>
      </c>
      <c r="G51" s="4" t="s">
        <v>53</v>
      </c>
      <c r="H51" s="4" t="s">
        <v>53</v>
      </c>
      <c r="I51" s="4" t="s">
        <v>53</v>
      </c>
      <c r="J51" s="4" t="s">
        <v>52</v>
      </c>
      <c r="K51" s="4" t="s">
        <v>52</v>
      </c>
      <c r="L51" s="4" t="s">
        <v>52</v>
      </c>
      <c r="M51" s="4" t="s">
        <v>52</v>
      </c>
      <c r="N51" s="4" t="s">
        <v>52</v>
      </c>
      <c r="O51" s="4" t="s">
        <v>52</v>
      </c>
      <c r="P51" s="4" t="s">
        <v>53</v>
      </c>
      <c r="Q51" s="4" t="s">
        <v>53</v>
      </c>
      <c r="R51" s="4" t="s">
        <v>53</v>
      </c>
      <c r="S51" s="4" t="s">
        <v>52</v>
      </c>
      <c r="T51" s="4" t="s">
        <v>52</v>
      </c>
      <c r="U51" s="4" t="s">
        <v>53</v>
      </c>
      <c r="V51" s="4" t="s">
        <v>52</v>
      </c>
      <c r="W51" s="4" t="s">
        <v>53</v>
      </c>
      <c r="X51" s="4" t="s">
        <v>53</v>
      </c>
      <c r="Y51" s="4" t="s">
        <v>53</v>
      </c>
      <c r="Z51" s="4" t="s">
        <v>52</v>
      </c>
      <c r="AA51" s="4" t="s">
        <v>53</v>
      </c>
      <c r="AB51" s="4" t="s">
        <v>53</v>
      </c>
      <c r="AC51" s="4" t="s">
        <v>52</v>
      </c>
      <c r="AD51" s="4" t="s">
        <v>52</v>
      </c>
      <c r="AE51" s="12" t="s">
        <v>52</v>
      </c>
    </row>
    <row r="52" spans="1:33" x14ac:dyDescent="0.45">
      <c r="A52" s="3" t="s">
        <v>54</v>
      </c>
      <c r="B52" s="4">
        <v>13</v>
      </c>
      <c r="C52" s="4">
        <v>16</v>
      </c>
      <c r="D52" s="4">
        <v>12</v>
      </c>
      <c r="E52" s="4">
        <v>27</v>
      </c>
      <c r="F52" s="4">
        <v>13</v>
      </c>
      <c r="G52" s="4">
        <v>13</v>
      </c>
      <c r="H52" s="4">
        <v>10</v>
      </c>
      <c r="I52" s="4">
        <v>26</v>
      </c>
      <c r="J52" s="4">
        <v>7</v>
      </c>
      <c r="K52" s="4">
        <v>56</v>
      </c>
      <c r="L52" s="4">
        <v>19</v>
      </c>
      <c r="M52" s="4">
        <v>39</v>
      </c>
      <c r="N52" s="4">
        <v>32</v>
      </c>
      <c r="O52" s="4">
        <v>23</v>
      </c>
      <c r="P52" s="4">
        <v>24</v>
      </c>
      <c r="Q52" s="4">
        <v>14</v>
      </c>
      <c r="R52" s="4">
        <v>24</v>
      </c>
      <c r="S52" s="4">
        <v>11</v>
      </c>
      <c r="T52" s="4">
        <v>4</v>
      </c>
      <c r="U52" s="4">
        <v>15</v>
      </c>
      <c r="V52" s="4">
        <v>7</v>
      </c>
      <c r="W52" s="4">
        <v>15</v>
      </c>
      <c r="X52" s="4">
        <v>7</v>
      </c>
      <c r="Y52" s="4">
        <v>10</v>
      </c>
      <c r="Z52" s="4">
        <v>16</v>
      </c>
      <c r="AA52" s="4">
        <v>11</v>
      </c>
      <c r="AB52" s="4">
        <v>13</v>
      </c>
      <c r="AC52" s="4">
        <v>14</v>
      </c>
      <c r="AD52" s="4">
        <v>26</v>
      </c>
      <c r="AE52" s="12">
        <v>16</v>
      </c>
      <c r="AF52" s="3">
        <f t="shared" si="3"/>
        <v>17.766666666666666</v>
      </c>
      <c r="AG52" s="4">
        <f t="shared" si="4"/>
        <v>14.5</v>
      </c>
    </row>
    <row r="53" spans="1:33" x14ac:dyDescent="0.45">
      <c r="A53" s="3" t="s">
        <v>55</v>
      </c>
      <c r="B53" s="4">
        <v>3</v>
      </c>
      <c r="C53" s="4">
        <v>4</v>
      </c>
      <c r="D53" s="4">
        <v>4</v>
      </c>
      <c r="E53" s="4">
        <v>4</v>
      </c>
      <c r="F53" s="4">
        <v>6</v>
      </c>
      <c r="G53" s="4">
        <v>5</v>
      </c>
      <c r="H53" s="4">
        <v>3</v>
      </c>
      <c r="I53" s="4">
        <v>4</v>
      </c>
      <c r="J53" s="4">
        <v>2</v>
      </c>
      <c r="K53" s="4">
        <v>10</v>
      </c>
      <c r="L53" s="4">
        <v>5</v>
      </c>
      <c r="M53" s="4">
        <v>5</v>
      </c>
      <c r="N53" s="4">
        <v>9</v>
      </c>
      <c r="O53" s="4">
        <v>4</v>
      </c>
      <c r="P53" s="4">
        <v>5</v>
      </c>
      <c r="Q53" s="4">
        <v>4</v>
      </c>
      <c r="R53" s="4">
        <v>3</v>
      </c>
      <c r="S53" s="4">
        <v>3</v>
      </c>
      <c r="T53" s="4">
        <v>1</v>
      </c>
      <c r="V53" s="4">
        <v>1</v>
      </c>
      <c r="W53" s="4">
        <v>5</v>
      </c>
      <c r="X53" s="4">
        <v>1</v>
      </c>
      <c r="Y53" s="4">
        <v>5</v>
      </c>
      <c r="Z53" s="4">
        <v>15</v>
      </c>
      <c r="AA53" s="4">
        <v>5</v>
      </c>
      <c r="AB53" s="4">
        <v>4</v>
      </c>
      <c r="AC53" s="4">
        <v>7</v>
      </c>
      <c r="AD53" s="4">
        <v>8</v>
      </c>
      <c r="AE53" s="12">
        <v>1</v>
      </c>
      <c r="AF53" s="3">
        <f t="shared" si="3"/>
        <v>4.6896551724137927</v>
      </c>
      <c r="AG53" s="4">
        <f t="shared" si="4"/>
        <v>4</v>
      </c>
    </row>
    <row r="54" spans="1:33" x14ac:dyDescent="0.45">
      <c r="A54" s="3" t="s">
        <v>56</v>
      </c>
      <c r="B54" s="4">
        <v>6</v>
      </c>
      <c r="C54" s="4">
        <v>7</v>
      </c>
      <c r="D54" s="4">
        <v>13</v>
      </c>
      <c r="E54" s="4">
        <v>12</v>
      </c>
      <c r="F54" s="4">
        <v>6</v>
      </c>
      <c r="G54" s="4">
        <v>4</v>
      </c>
      <c r="H54" s="4">
        <v>2</v>
      </c>
      <c r="I54" s="4">
        <v>16</v>
      </c>
      <c r="K54" s="4">
        <v>7</v>
      </c>
      <c r="L54" s="4">
        <v>9</v>
      </c>
      <c r="M54" s="4">
        <v>9</v>
      </c>
      <c r="N54" s="4">
        <v>8</v>
      </c>
      <c r="O54" s="4">
        <v>6</v>
      </c>
      <c r="P54" s="4">
        <v>10</v>
      </c>
      <c r="Q54" s="4">
        <v>5</v>
      </c>
      <c r="R54" s="4">
        <v>12</v>
      </c>
      <c r="S54" s="4">
        <v>5</v>
      </c>
      <c r="T54" s="4">
        <v>4</v>
      </c>
      <c r="U54" s="4">
        <v>4</v>
      </c>
      <c r="V54" s="4">
        <v>1</v>
      </c>
      <c r="W54" s="4">
        <v>7</v>
      </c>
      <c r="X54" s="4">
        <v>8</v>
      </c>
      <c r="Y54" s="4">
        <v>3</v>
      </c>
      <c r="Z54" s="4">
        <v>22</v>
      </c>
      <c r="AA54" s="4">
        <v>5</v>
      </c>
      <c r="AC54" s="4">
        <v>4</v>
      </c>
      <c r="AD54" s="4">
        <v>14</v>
      </c>
      <c r="AE54" s="12">
        <v>4</v>
      </c>
      <c r="AF54" s="3">
        <f t="shared" si="3"/>
        <v>7.6071428571428568</v>
      </c>
      <c r="AG54" s="4">
        <f t="shared" si="4"/>
        <v>6.5</v>
      </c>
    </row>
    <row r="55" spans="1:33" x14ac:dyDescent="0.45">
      <c r="A55" s="3" t="s">
        <v>57</v>
      </c>
      <c r="B55" s="4">
        <v>3</v>
      </c>
      <c r="C55" s="4">
        <v>1</v>
      </c>
      <c r="D55" s="4">
        <v>2</v>
      </c>
      <c r="E55" s="4">
        <v>4</v>
      </c>
      <c r="F55" s="4">
        <v>3</v>
      </c>
      <c r="G55" s="4">
        <v>2</v>
      </c>
      <c r="H55" s="4">
        <v>1</v>
      </c>
      <c r="I55" s="4">
        <v>3</v>
      </c>
      <c r="J55" s="4">
        <v>1</v>
      </c>
      <c r="K55" s="4">
        <v>6</v>
      </c>
      <c r="L55" s="4">
        <v>4</v>
      </c>
      <c r="M55" s="4">
        <v>5</v>
      </c>
      <c r="N55" s="4">
        <v>5</v>
      </c>
      <c r="O55" s="4">
        <v>2</v>
      </c>
      <c r="P55" s="4">
        <v>4</v>
      </c>
      <c r="Q55" s="4">
        <v>2</v>
      </c>
      <c r="R55" s="4">
        <v>4</v>
      </c>
      <c r="T55" s="4">
        <v>1</v>
      </c>
      <c r="U55" s="4">
        <v>5</v>
      </c>
      <c r="V55" s="4">
        <v>5</v>
      </c>
      <c r="W55" s="4">
        <v>5</v>
      </c>
      <c r="X55" s="4">
        <v>2</v>
      </c>
      <c r="Z55" s="4">
        <v>2</v>
      </c>
      <c r="AA55" s="4">
        <v>1</v>
      </c>
      <c r="AB55" s="4">
        <v>3</v>
      </c>
      <c r="AC55" s="4">
        <v>3</v>
      </c>
      <c r="AD55" s="4">
        <v>3</v>
      </c>
      <c r="AE55" s="12">
        <v>1</v>
      </c>
      <c r="AF55" s="3">
        <f t="shared" si="3"/>
        <v>2.9642857142857144</v>
      </c>
      <c r="AG55" s="4">
        <f t="shared" si="4"/>
        <v>3</v>
      </c>
    </row>
    <row r="56" spans="1:33" x14ac:dyDescent="0.45">
      <c r="A56" s="3" t="s">
        <v>58</v>
      </c>
      <c r="B56" s="4">
        <v>4</v>
      </c>
      <c r="C56" s="4">
        <v>5</v>
      </c>
      <c r="D56" s="4">
        <v>4</v>
      </c>
      <c r="E56" s="4">
        <v>1</v>
      </c>
      <c r="F56" s="4">
        <v>3</v>
      </c>
      <c r="G56" s="4">
        <v>4</v>
      </c>
      <c r="I56" s="4">
        <v>5</v>
      </c>
      <c r="J56" s="4">
        <v>1</v>
      </c>
      <c r="K56" s="4">
        <v>5</v>
      </c>
      <c r="L56" s="4">
        <v>4</v>
      </c>
      <c r="M56" s="4">
        <v>4</v>
      </c>
      <c r="N56" s="4">
        <v>4</v>
      </c>
      <c r="O56" s="4">
        <v>4</v>
      </c>
      <c r="P56" s="4">
        <v>2</v>
      </c>
      <c r="Q56" s="4">
        <v>3</v>
      </c>
      <c r="R56" s="4">
        <v>4</v>
      </c>
      <c r="S56" s="4">
        <v>2</v>
      </c>
      <c r="T56" s="4">
        <v>2</v>
      </c>
      <c r="U56" s="4">
        <v>1</v>
      </c>
      <c r="V56" s="4">
        <v>3</v>
      </c>
      <c r="W56" s="4">
        <v>2</v>
      </c>
      <c r="X56" s="4">
        <v>3</v>
      </c>
      <c r="Y56" s="4">
        <v>1</v>
      </c>
      <c r="Z56" s="4">
        <v>8</v>
      </c>
      <c r="AA56" s="4">
        <v>3</v>
      </c>
      <c r="AB56" s="4">
        <v>2</v>
      </c>
      <c r="AC56" s="4">
        <v>6</v>
      </c>
      <c r="AD56" s="4">
        <v>2</v>
      </c>
      <c r="AE56" s="12">
        <v>5</v>
      </c>
      <c r="AF56" s="3">
        <f t="shared" si="3"/>
        <v>3.3448275862068964</v>
      </c>
      <c r="AG56" s="4">
        <f t="shared" si="4"/>
        <v>3</v>
      </c>
    </row>
    <row r="57" spans="1:33" x14ac:dyDescent="0.45">
      <c r="A57" s="3" t="s">
        <v>59</v>
      </c>
      <c r="D57" s="4">
        <v>1</v>
      </c>
      <c r="E57" s="4">
        <v>1</v>
      </c>
      <c r="F57" s="4">
        <v>1</v>
      </c>
      <c r="I57" s="4">
        <v>2</v>
      </c>
      <c r="J57" s="4">
        <v>1</v>
      </c>
      <c r="K57" s="4">
        <v>1</v>
      </c>
      <c r="M57" s="4">
        <v>1</v>
      </c>
      <c r="N57" s="4">
        <v>1</v>
      </c>
      <c r="O57" s="4">
        <v>1</v>
      </c>
      <c r="U57" s="4">
        <v>1</v>
      </c>
      <c r="Y57" s="4">
        <v>1</v>
      </c>
      <c r="Z57" s="4">
        <v>2</v>
      </c>
      <c r="AB57" s="4">
        <v>1</v>
      </c>
      <c r="AD57" s="4">
        <v>1</v>
      </c>
      <c r="AE57" s="12"/>
      <c r="AF57" s="3">
        <f t="shared" si="3"/>
        <v>1.1428571428571428</v>
      </c>
      <c r="AG57" s="4">
        <f t="shared" si="4"/>
        <v>1</v>
      </c>
    </row>
    <row r="58" spans="1:33" x14ac:dyDescent="0.45">
      <c r="A58" s="3" t="s">
        <v>60</v>
      </c>
      <c r="C58" s="4">
        <v>1</v>
      </c>
      <c r="D58" s="4">
        <v>1</v>
      </c>
      <c r="I58" s="4">
        <v>1</v>
      </c>
      <c r="P58" s="4">
        <v>1</v>
      </c>
      <c r="Y58" s="4">
        <v>1</v>
      </c>
      <c r="AE58" s="12"/>
      <c r="AF58" s="3">
        <f t="shared" si="3"/>
        <v>1</v>
      </c>
      <c r="AG58" s="4">
        <f t="shared" si="4"/>
        <v>1</v>
      </c>
    </row>
    <row r="59" spans="1:33" x14ac:dyDescent="0.45">
      <c r="A59" s="3" t="s">
        <v>61</v>
      </c>
      <c r="C59" s="4">
        <v>1</v>
      </c>
      <c r="D59" s="4">
        <v>1</v>
      </c>
      <c r="V59" s="4">
        <v>1</v>
      </c>
      <c r="Z59" s="4">
        <v>2</v>
      </c>
      <c r="AE59" s="12"/>
      <c r="AF59" s="3">
        <f t="shared" si="3"/>
        <v>1.25</v>
      </c>
      <c r="AG59" s="4">
        <f t="shared" si="4"/>
        <v>1</v>
      </c>
    </row>
    <row r="60" spans="1:33" x14ac:dyDescent="0.45">
      <c r="A60" s="3" t="s">
        <v>62</v>
      </c>
      <c r="F60" s="4">
        <v>1</v>
      </c>
      <c r="AE60" s="12"/>
      <c r="AF60" s="3">
        <f t="shared" si="3"/>
        <v>1</v>
      </c>
      <c r="AG60" s="4">
        <f t="shared" si="4"/>
        <v>1</v>
      </c>
    </row>
    <row r="61" spans="1:33" x14ac:dyDescent="0.45">
      <c r="A61" s="3" t="s">
        <v>63</v>
      </c>
      <c r="B61" s="4">
        <v>1410</v>
      </c>
      <c r="C61" s="4">
        <v>1773</v>
      </c>
      <c r="D61" s="4">
        <v>895</v>
      </c>
      <c r="E61" s="4">
        <v>2453</v>
      </c>
      <c r="F61" s="4">
        <v>1209</v>
      </c>
      <c r="G61" s="4">
        <v>1167</v>
      </c>
      <c r="H61" s="4">
        <v>833</v>
      </c>
      <c r="I61" s="4">
        <v>1660</v>
      </c>
      <c r="J61" s="4">
        <v>919</v>
      </c>
      <c r="K61" s="4">
        <v>5218</v>
      </c>
      <c r="L61" s="4">
        <v>2600</v>
      </c>
      <c r="M61" s="4">
        <v>3909</v>
      </c>
      <c r="N61" s="4">
        <v>2845</v>
      </c>
      <c r="O61" s="4">
        <v>1378</v>
      </c>
      <c r="P61" s="4">
        <v>2419</v>
      </c>
      <c r="Q61" s="4">
        <v>1695</v>
      </c>
      <c r="R61" s="4">
        <v>2099</v>
      </c>
      <c r="S61" s="4">
        <v>1123</v>
      </c>
      <c r="T61" s="4">
        <v>517</v>
      </c>
      <c r="U61" s="4">
        <v>933</v>
      </c>
      <c r="V61" s="4">
        <v>738</v>
      </c>
      <c r="W61" s="4">
        <v>2292</v>
      </c>
      <c r="X61" s="4">
        <v>1296</v>
      </c>
      <c r="Y61" s="4">
        <v>1342</v>
      </c>
      <c r="Z61" s="4">
        <v>1323</v>
      </c>
      <c r="AA61" s="4">
        <v>1540</v>
      </c>
      <c r="AB61" s="4">
        <v>1371</v>
      </c>
      <c r="AC61" s="4">
        <v>1292</v>
      </c>
      <c r="AD61" s="4">
        <v>2423</v>
      </c>
      <c r="AE61" s="12">
        <v>1016</v>
      </c>
      <c r="AF61" s="3">
        <f t="shared" si="3"/>
        <v>1722.9333333333334</v>
      </c>
      <c r="AG61" s="4">
        <f t="shared" si="4"/>
        <v>1374.5</v>
      </c>
    </row>
    <row r="62" spans="1:33" x14ac:dyDescent="0.45">
      <c r="A62" s="3" t="s">
        <v>64</v>
      </c>
      <c r="B62" s="4">
        <v>749</v>
      </c>
      <c r="C62" s="4">
        <v>960</v>
      </c>
      <c r="D62" s="4">
        <v>467</v>
      </c>
      <c r="E62" s="4">
        <v>1330</v>
      </c>
      <c r="F62" s="4">
        <v>604</v>
      </c>
      <c r="G62" s="4">
        <v>612</v>
      </c>
      <c r="H62" s="4">
        <v>449</v>
      </c>
      <c r="I62" s="4">
        <v>882</v>
      </c>
      <c r="J62" s="4">
        <v>617</v>
      </c>
      <c r="K62" s="4">
        <v>2909</v>
      </c>
      <c r="L62" s="4">
        <v>1387</v>
      </c>
      <c r="M62" s="4">
        <v>2240</v>
      </c>
      <c r="N62" s="4">
        <v>1453</v>
      </c>
      <c r="O62" s="4">
        <v>785</v>
      </c>
      <c r="P62" s="4">
        <v>1295</v>
      </c>
      <c r="Q62" s="4">
        <v>912</v>
      </c>
      <c r="R62" s="4">
        <v>1191</v>
      </c>
      <c r="S62" s="4">
        <v>561</v>
      </c>
      <c r="T62" s="4">
        <v>293</v>
      </c>
      <c r="U62" s="4">
        <v>500</v>
      </c>
      <c r="V62" s="4">
        <v>375</v>
      </c>
      <c r="W62" s="4">
        <v>1209</v>
      </c>
      <c r="X62" s="4">
        <v>627</v>
      </c>
      <c r="Y62" s="4">
        <v>688</v>
      </c>
      <c r="Z62" s="4">
        <v>818</v>
      </c>
      <c r="AA62" s="4">
        <v>809</v>
      </c>
      <c r="AB62" s="4">
        <v>659</v>
      </c>
      <c r="AC62" s="4">
        <v>657</v>
      </c>
      <c r="AD62" s="4">
        <v>1409</v>
      </c>
      <c r="AE62" s="12">
        <v>587</v>
      </c>
      <c r="AF62" s="3">
        <f t="shared" si="3"/>
        <v>934.4666666666667</v>
      </c>
      <c r="AG62" s="4">
        <f t="shared" si="4"/>
        <v>767</v>
      </c>
    </row>
    <row r="63" spans="1:33" x14ac:dyDescent="0.45">
      <c r="A63" s="3" t="s">
        <v>65</v>
      </c>
      <c r="AE63" s="12"/>
    </row>
    <row r="64" spans="1:33" x14ac:dyDescent="0.45">
      <c r="A64" s="3" t="s">
        <v>66</v>
      </c>
      <c r="B64" s="4">
        <v>8</v>
      </c>
      <c r="C64" s="4">
        <v>14</v>
      </c>
      <c r="D64" s="4">
        <v>4</v>
      </c>
      <c r="E64" s="4">
        <v>21</v>
      </c>
      <c r="F64" s="4">
        <v>8</v>
      </c>
      <c r="G64" s="4">
        <v>7</v>
      </c>
      <c r="H64" s="4">
        <v>5</v>
      </c>
      <c r="I64" s="4">
        <v>12</v>
      </c>
      <c r="J64" s="4">
        <v>7</v>
      </c>
      <c r="K64" s="4">
        <v>30</v>
      </c>
      <c r="L64" s="4">
        <v>25</v>
      </c>
      <c r="M64" s="4">
        <v>22</v>
      </c>
      <c r="N64" s="4">
        <v>29</v>
      </c>
      <c r="O64" s="4">
        <v>6</v>
      </c>
      <c r="P64" s="4">
        <v>22</v>
      </c>
      <c r="Q64" s="4">
        <v>13</v>
      </c>
      <c r="R64" s="4">
        <v>9</v>
      </c>
      <c r="S64" s="4">
        <v>12</v>
      </c>
      <c r="T64" s="4">
        <v>6</v>
      </c>
      <c r="U64" s="4">
        <v>8</v>
      </c>
      <c r="V64" s="4">
        <v>4</v>
      </c>
      <c r="W64" s="4">
        <v>10</v>
      </c>
      <c r="X64" s="4">
        <v>7</v>
      </c>
      <c r="Y64" s="4">
        <v>5</v>
      </c>
      <c r="Z64" s="4">
        <v>10</v>
      </c>
      <c r="AA64" s="4">
        <v>10</v>
      </c>
      <c r="AB64" s="4">
        <v>7</v>
      </c>
      <c r="AC64" s="4">
        <v>11</v>
      </c>
      <c r="AD64" s="4">
        <v>17</v>
      </c>
      <c r="AE64" s="12">
        <v>8</v>
      </c>
      <c r="AF64" s="3">
        <f t="shared" si="3"/>
        <v>11.9</v>
      </c>
      <c r="AG64" s="4">
        <f t="shared" si="4"/>
        <v>9.5</v>
      </c>
    </row>
    <row r="65" spans="1:33" x14ac:dyDescent="0.45">
      <c r="A65" s="3" t="s">
        <v>67</v>
      </c>
      <c r="B65" s="4">
        <v>281</v>
      </c>
      <c r="C65" s="4">
        <v>390</v>
      </c>
      <c r="D65" s="4">
        <v>200</v>
      </c>
      <c r="E65" s="4">
        <v>538</v>
      </c>
      <c r="F65" s="4">
        <v>243</v>
      </c>
      <c r="G65" s="4">
        <v>243</v>
      </c>
      <c r="H65" s="4">
        <v>201</v>
      </c>
      <c r="I65" s="4">
        <v>375</v>
      </c>
      <c r="J65" s="4">
        <v>183</v>
      </c>
      <c r="K65" s="4">
        <v>1187</v>
      </c>
      <c r="L65" s="4">
        <v>534</v>
      </c>
      <c r="M65" s="4">
        <v>840</v>
      </c>
      <c r="N65" s="4">
        <v>595</v>
      </c>
      <c r="O65" s="4">
        <v>283</v>
      </c>
      <c r="P65" s="4">
        <v>544</v>
      </c>
      <c r="Q65" s="4">
        <v>398</v>
      </c>
      <c r="R65" s="4">
        <v>477</v>
      </c>
      <c r="S65" s="4">
        <v>228</v>
      </c>
      <c r="T65" s="4">
        <v>113</v>
      </c>
      <c r="U65" s="4">
        <v>194</v>
      </c>
      <c r="V65" s="4">
        <v>152</v>
      </c>
      <c r="W65" s="4">
        <v>495</v>
      </c>
      <c r="X65" s="4">
        <v>294</v>
      </c>
      <c r="Y65" s="4">
        <v>279</v>
      </c>
      <c r="Z65" s="4">
        <v>286</v>
      </c>
      <c r="AA65" s="4">
        <v>336</v>
      </c>
      <c r="AB65" s="4">
        <v>326</v>
      </c>
      <c r="AC65" s="4">
        <v>258</v>
      </c>
      <c r="AD65" s="4">
        <v>598</v>
      </c>
      <c r="AE65" s="12">
        <v>254</v>
      </c>
      <c r="AF65" s="3">
        <f t="shared" si="3"/>
        <v>377.5</v>
      </c>
      <c r="AG65" s="4">
        <f t="shared" si="4"/>
        <v>290</v>
      </c>
    </row>
    <row r="66" spans="1:33" x14ac:dyDescent="0.45">
      <c r="A66" s="3" t="s">
        <v>68</v>
      </c>
      <c r="X66" s="4">
        <v>1</v>
      </c>
      <c r="AE66" s="12"/>
      <c r="AF66" s="3">
        <f t="shared" si="3"/>
        <v>1</v>
      </c>
      <c r="AG66" s="4">
        <f t="shared" si="4"/>
        <v>1</v>
      </c>
    </row>
    <row r="67" spans="1:33" x14ac:dyDescent="0.45">
      <c r="A67" s="3" t="s">
        <v>69</v>
      </c>
      <c r="G67" s="4">
        <v>1</v>
      </c>
      <c r="K67" s="4">
        <v>1</v>
      </c>
      <c r="Z67" s="4">
        <v>2</v>
      </c>
      <c r="AA67" s="4">
        <v>1</v>
      </c>
      <c r="AB67" s="4">
        <v>1</v>
      </c>
      <c r="AE67" s="9"/>
      <c r="AF67" s="3">
        <f t="shared" si="3"/>
        <v>1.2</v>
      </c>
      <c r="AG67" s="4">
        <f t="shared" si="4"/>
        <v>1</v>
      </c>
    </row>
    <row r="68" spans="1:33" x14ac:dyDescent="0.45">
      <c r="A68" s="3" t="s">
        <v>147</v>
      </c>
      <c r="B68" s="3">
        <f t="shared" ref="B68:AE68" si="7">SUM(B63:B66)</f>
        <v>289</v>
      </c>
      <c r="C68" s="3">
        <f t="shared" si="7"/>
        <v>404</v>
      </c>
      <c r="D68" s="3">
        <f t="shared" si="7"/>
        <v>204</v>
      </c>
      <c r="E68" s="3">
        <f t="shared" si="7"/>
        <v>559</v>
      </c>
      <c r="F68" s="3">
        <f t="shared" si="7"/>
        <v>251</v>
      </c>
      <c r="G68" s="3">
        <f t="shared" si="7"/>
        <v>250</v>
      </c>
      <c r="H68" s="3">
        <f t="shared" si="7"/>
        <v>206</v>
      </c>
      <c r="I68" s="3">
        <f t="shared" si="7"/>
        <v>387</v>
      </c>
      <c r="J68" s="3">
        <f t="shared" si="7"/>
        <v>190</v>
      </c>
      <c r="K68" s="3">
        <f t="shared" si="7"/>
        <v>1217</v>
      </c>
      <c r="L68" s="3">
        <f t="shared" si="7"/>
        <v>559</v>
      </c>
      <c r="M68" s="3">
        <f t="shared" si="7"/>
        <v>862</v>
      </c>
      <c r="N68" s="3">
        <f t="shared" si="7"/>
        <v>624</v>
      </c>
      <c r="O68" s="3">
        <f t="shared" si="7"/>
        <v>289</v>
      </c>
      <c r="P68" s="3">
        <f t="shared" si="7"/>
        <v>566</v>
      </c>
      <c r="Q68" s="3">
        <f t="shared" si="7"/>
        <v>411</v>
      </c>
      <c r="R68" s="3">
        <f t="shared" si="7"/>
        <v>486</v>
      </c>
      <c r="S68" s="3">
        <f t="shared" si="7"/>
        <v>240</v>
      </c>
      <c r="T68" s="3">
        <f t="shared" si="7"/>
        <v>119</v>
      </c>
      <c r="U68" s="3">
        <f t="shared" si="7"/>
        <v>202</v>
      </c>
      <c r="V68" s="3">
        <f t="shared" si="7"/>
        <v>156</v>
      </c>
      <c r="W68" s="3">
        <f t="shared" si="7"/>
        <v>505</v>
      </c>
      <c r="X68" s="3">
        <f t="shared" si="7"/>
        <v>302</v>
      </c>
      <c r="Y68" s="3">
        <f t="shared" si="7"/>
        <v>284</v>
      </c>
      <c r="Z68" s="3">
        <f t="shared" si="7"/>
        <v>296</v>
      </c>
      <c r="AA68" s="3">
        <f t="shared" si="7"/>
        <v>346</v>
      </c>
      <c r="AB68" s="3">
        <f t="shared" si="7"/>
        <v>333</v>
      </c>
      <c r="AC68" s="3">
        <f t="shared" si="7"/>
        <v>269</v>
      </c>
      <c r="AD68" s="3">
        <f t="shared" si="7"/>
        <v>615</v>
      </c>
      <c r="AE68" s="3">
        <f t="shared" si="7"/>
        <v>262</v>
      </c>
      <c r="AF68" s="3">
        <f t="shared" si="3"/>
        <v>389.43333333333334</v>
      </c>
      <c r="AG68" s="4">
        <f t="shared" si="4"/>
        <v>299</v>
      </c>
    </row>
    <row r="69" spans="1:33" x14ac:dyDescent="0.45">
      <c r="A69" s="3" t="s">
        <v>70</v>
      </c>
      <c r="B69" s="4">
        <v>2477</v>
      </c>
      <c r="C69" s="4">
        <v>3172</v>
      </c>
      <c r="D69" s="4">
        <v>1604</v>
      </c>
      <c r="E69" s="4">
        <v>4391</v>
      </c>
      <c r="F69" s="4">
        <v>2097</v>
      </c>
      <c r="G69" s="4">
        <v>2058</v>
      </c>
      <c r="H69" s="4">
        <v>1504</v>
      </c>
      <c r="I69" s="4">
        <v>2986</v>
      </c>
      <c r="J69" s="4">
        <v>1738</v>
      </c>
      <c r="K69" s="4">
        <v>9430</v>
      </c>
      <c r="L69" s="4">
        <v>4587</v>
      </c>
      <c r="M69" s="4">
        <v>7074</v>
      </c>
      <c r="N69" s="4">
        <v>4981</v>
      </c>
      <c r="O69" s="4">
        <v>2492</v>
      </c>
      <c r="P69" s="4">
        <v>4326</v>
      </c>
      <c r="Q69" s="4">
        <v>3046</v>
      </c>
      <c r="R69" s="4">
        <v>3823</v>
      </c>
      <c r="S69" s="4">
        <v>1945</v>
      </c>
      <c r="T69" s="4">
        <v>941</v>
      </c>
      <c r="U69" s="4">
        <v>1661</v>
      </c>
      <c r="V69" s="4">
        <v>1287</v>
      </c>
      <c r="W69" s="4">
        <v>4040</v>
      </c>
      <c r="X69" s="4">
        <v>2246</v>
      </c>
      <c r="Y69" s="4">
        <v>2335</v>
      </c>
      <c r="Z69" s="4">
        <v>2506</v>
      </c>
      <c r="AA69" s="4">
        <v>2721</v>
      </c>
      <c r="AB69" s="4">
        <v>2387</v>
      </c>
      <c r="AC69" s="4">
        <v>2252</v>
      </c>
      <c r="AD69" s="4">
        <v>4501</v>
      </c>
      <c r="AE69" s="12">
        <v>1893</v>
      </c>
      <c r="AF69" s="3">
        <f t="shared" si="3"/>
        <v>3083.3666666666668</v>
      </c>
      <c r="AG69" s="4">
        <f t="shared" si="4"/>
        <v>2484.5</v>
      </c>
    </row>
    <row r="70" spans="1:33" x14ac:dyDescent="0.45">
      <c r="A70" s="3" t="s">
        <v>71</v>
      </c>
      <c r="B70" s="4">
        <v>87</v>
      </c>
      <c r="C70" s="4">
        <v>170</v>
      </c>
      <c r="D70" s="4">
        <v>102</v>
      </c>
      <c r="E70" s="4">
        <v>250</v>
      </c>
      <c r="F70" s="4">
        <v>124</v>
      </c>
      <c r="G70" s="4">
        <v>148</v>
      </c>
      <c r="H70" s="4">
        <v>136</v>
      </c>
      <c r="I70" s="4">
        <v>203</v>
      </c>
      <c r="J70" s="4">
        <v>53</v>
      </c>
      <c r="K70" s="4">
        <v>198</v>
      </c>
      <c r="L70" s="4">
        <v>92</v>
      </c>
      <c r="M70" s="4">
        <v>267</v>
      </c>
      <c r="N70" s="4">
        <v>138</v>
      </c>
      <c r="O70" s="4">
        <v>58</v>
      </c>
      <c r="P70" s="4">
        <v>135</v>
      </c>
      <c r="Q70" s="4">
        <v>108</v>
      </c>
      <c r="R70" s="4">
        <v>151</v>
      </c>
      <c r="S70" s="4">
        <v>139</v>
      </c>
      <c r="T70" s="4">
        <v>115</v>
      </c>
      <c r="U70" s="4">
        <v>89</v>
      </c>
      <c r="V70" s="4">
        <v>96</v>
      </c>
      <c r="W70" s="4">
        <v>141</v>
      </c>
      <c r="X70" s="4">
        <v>108</v>
      </c>
      <c r="Y70" s="4">
        <v>99</v>
      </c>
      <c r="Z70" s="4">
        <v>111</v>
      </c>
      <c r="AA70" s="4">
        <v>111</v>
      </c>
      <c r="AB70" s="4">
        <v>87</v>
      </c>
      <c r="AC70" s="4">
        <v>125</v>
      </c>
      <c r="AD70" s="4">
        <v>429</v>
      </c>
      <c r="AE70" s="12">
        <v>130</v>
      </c>
      <c r="AF70" s="3">
        <f t="shared" si="3"/>
        <v>140</v>
      </c>
      <c r="AG70" s="4">
        <f t="shared" si="4"/>
        <v>124.5</v>
      </c>
    </row>
    <row r="71" spans="1:33" x14ac:dyDescent="0.45">
      <c r="A71" s="3" t="s">
        <v>72</v>
      </c>
      <c r="B71" s="4">
        <v>59</v>
      </c>
      <c r="C71" s="4">
        <v>105</v>
      </c>
      <c r="D71" s="4">
        <v>96</v>
      </c>
      <c r="E71" s="4">
        <v>116</v>
      </c>
      <c r="F71" s="4">
        <v>100</v>
      </c>
      <c r="G71" s="4">
        <v>65</v>
      </c>
      <c r="H71" s="4">
        <v>35</v>
      </c>
      <c r="I71" s="4">
        <v>81</v>
      </c>
      <c r="J71" s="4">
        <v>37</v>
      </c>
      <c r="K71" s="4">
        <v>83</v>
      </c>
      <c r="L71" s="4">
        <v>59</v>
      </c>
      <c r="M71" s="4">
        <v>139</v>
      </c>
      <c r="N71" s="4">
        <v>67</v>
      </c>
      <c r="O71" s="4">
        <v>64</v>
      </c>
      <c r="P71" s="4">
        <v>86</v>
      </c>
      <c r="Q71" s="4">
        <v>72</v>
      </c>
      <c r="R71" s="4">
        <v>98</v>
      </c>
      <c r="S71" s="4">
        <v>62</v>
      </c>
      <c r="T71" s="4">
        <v>66</v>
      </c>
      <c r="U71" s="4">
        <v>114</v>
      </c>
      <c r="V71" s="4">
        <v>50</v>
      </c>
      <c r="W71" s="4">
        <v>62</v>
      </c>
      <c r="X71" s="4">
        <v>81</v>
      </c>
      <c r="Y71" s="4">
        <v>51</v>
      </c>
      <c r="Z71" s="4">
        <v>86</v>
      </c>
      <c r="AA71" s="4">
        <v>50</v>
      </c>
      <c r="AB71" s="4">
        <v>51</v>
      </c>
      <c r="AC71" s="4">
        <v>85</v>
      </c>
      <c r="AD71" s="4">
        <v>156</v>
      </c>
      <c r="AE71" s="12">
        <v>45</v>
      </c>
      <c r="AF71" s="3">
        <f t="shared" si="3"/>
        <v>77.36666666666666</v>
      </c>
      <c r="AG71" s="4">
        <f t="shared" si="4"/>
        <v>69.5</v>
      </c>
    </row>
    <row r="72" spans="1:33" x14ac:dyDescent="0.45">
      <c r="A72" s="3" t="s">
        <v>73</v>
      </c>
      <c r="C72" s="4">
        <v>1</v>
      </c>
      <c r="G72" s="4">
        <v>1</v>
      </c>
      <c r="M72" s="4">
        <v>1</v>
      </c>
      <c r="N72" s="4">
        <v>1</v>
      </c>
      <c r="R72" s="4">
        <v>1</v>
      </c>
      <c r="S72" s="4">
        <v>2</v>
      </c>
      <c r="V72" s="4">
        <v>2</v>
      </c>
      <c r="W72" s="4">
        <v>1</v>
      </c>
      <c r="X72" s="4">
        <v>2</v>
      </c>
      <c r="Z72" s="4">
        <v>2</v>
      </c>
      <c r="AC72" s="4">
        <v>1</v>
      </c>
      <c r="AD72" s="4">
        <v>6</v>
      </c>
      <c r="AE72" s="12"/>
      <c r="AF72" s="3">
        <f t="shared" si="3"/>
        <v>1.75</v>
      </c>
      <c r="AG72" s="4">
        <f t="shared" si="4"/>
        <v>1</v>
      </c>
    </row>
    <row r="73" spans="1:33" x14ac:dyDescent="0.45">
      <c r="A73" s="3" t="s">
        <v>74</v>
      </c>
      <c r="B73" s="4">
        <v>192</v>
      </c>
      <c r="C73" s="4">
        <v>248</v>
      </c>
      <c r="D73" s="4">
        <v>207</v>
      </c>
      <c r="E73" s="4">
        <v>266</v>
      </c>
      <c r="F73" s="4">
        <v>209</v>
      </c>
      <c r="G73" s="4">
        <v>197</v>
      </c>
      <c r="H73" s="4">
        <v>135</v>
      </c>
      <c r="I73" s="4">
        <v>200</v>
      </c>
      <c r="J73" s="4">
        <v>100</v>
      </c>
      <c r="K73" s="4">
        <v>230</v>
      </c>
      <c r="L73" s="4">
        <v>135</v>
      </c>
      <c r="M73" s="4">
        <v>296</v>
      </c>
      <c r="N73" s="4">
        <v>199</v>
      </c>
      <c r="O73" s="4">
        <v>139</v>
      </c>
      <c r="P73" s="4">
        <v>200</v>
      </c>
      <c r="Q73" s="4">
        <v>195</v>
      </c>
      <c r="R73" s="4">
        <v>261</v>
      </c>
      <c r="S73" s="4">
        <v>210</v>
      </c>
      <c r="T73" s="4">
        <v>185</v>
      </c>
      <c r="U73" s="4">
        <v>202</v>
      </c>
      <c r="V73" s="4">
        <v>103</v>
      </c>
      <c r="W73" s="4">
        <v>175</v>
      </c>
      <c r="X73" s="4">
        <v>223</v>
      </c>
      <c r="Y73" s="4">
        <v>174</v>
      </c>
      <c r="Z73" s="4">
        <v>266</v>
      </c>
      <c r="AA73" s="4">
        <v>129</v>
      </c>
      <c r="AB73" s="4">
        <v>139</v>
      </c>
      <c r="AC73" s="4">
        <v>205</v>
      </c>
      <c r="AD73" s="4">
        <v>436</v>
      </c>
      <c r="AE73" s="12">
        <v>133</v>
      </c>
      <c r="AF73" s="3">
        <f t="shared" si="3"/>
        <v>199.63333333333333</v>
      </c>
      <c r="AG73" s="4">
        <f t="shared" si="4"/>
        <v>199.5</v>
      </c>
    </row>
    <row r="74" spans="1:33" x14ac:dyDescent="0.45">
      <c r="A74" s="3" t="s">
        <v>75</v>
      </c>
      <c r="B74" s="4">
        <v>6</v>
      </c>
      <c r="C74" s="4">
        <v>27</v>
      </c>
      <c r="D74" s="4">
        <v>15</v>
      </c>
      <c r="E74" s="4">
        <v>12</v>
      </c>
      <c r="F74" s="4">
        <v>15</v>
      </c>
      <c r="G74" s="4">
        <v>11</v>
      </c>
      <c r="H74" s="4">
        <v>11</v>
      </c>
      <c r="I74" s="4">
        <v>14</v>
      </c>
      <c r="J74" s="4">
        <v>7</v>
      </c>
      <c r="K74" s="4">
        <v>19</v>
      </c>
      <c r="L74" s="4">
        <v>12</v>
      </c>
      <c r="M74" s="4">
        <v>20</v>
      </c>
      <c r="N74" s="4">
        <v>12</v>
      </c>
      <c r="O74" s="4">
        <v>12</v>
      </c>
      <c r="P74" s="4">
        <v>14</v>
      </c>
      <c r="Q74" s="4">
        <v>18</v>
      </c>
      <c r="R74" s="4">
        <v>22</v>
      </c>
      <c r="S74" s="4">
        <v>9</v>
      </c>
      <c r="T74" s="4">
        <v>14</v>
      </c>
      <c r="U74" s="4">
        <v>12</v>
      </c>
      <c r="V74" s="4">
        <v>11</v>
      </c>
      <c r="W74" s="4">
        <v>11</v>
      </c>
      <c r="X74" s="4">
        <v>9</v>
      </c>
      <c r="Y74" s="4">
        <v>9</v>
      </c>
      <c r="Z74" s="4">
        <v>15</v>
      </c>
      <c r="AA74" s="4">
        <v>16</v>
      </c>
      <c r="AB74" s="4">
        <v>8</v>
      </c>
      <c r="AC74" s="4">
        <v>11</v>
      </c>
      <c r="AD74" s="4">
        <v>24</v>
      </c>
      <c r="AE74" s="12">
        <v>13</v>
      </c>
      <c r="AF74" s="3">
        <f t="shared" si="3"/>
        <v>13.633333333333333</v>
      </c>
      <c r="AG74" s="4">
        <f t="shared" si="4"/>
        <v>12</v>
      </c>
    </row>
    <row r="75" spans="1:33" x14ac:dyDescent="0.45">
      <c r="A75" s="3" t="s">
        <v>76</v>
      </c>
      <c r="C75" s="4">
        <v>1</v>
      </c>
      <c r="D75" s="4">
        <v>1</v>
      </c>
      <c r="M75" s="4">
        <v>1</v>
      </c>
      <c r="N75" s="4">
        <v>1</v>
      </c>
      <c r="W75" s="4">
        <v>1</v>
      </c>
      <c r="X75" s="4">
        <v>1</v>
      </c>
      <c r="AA75" s="4">
        <v>1</v>
      </c>
      <c r="AD75" s="4">
        <v>1</v>
      </c>
      <c r="AE75" s="12">
        <v>1</v>
      </c>
      <c r="AF75" s="3">
        <f t="shared" si="3"/>
        <v>1</v>
      </c>
      <c r="AG75" s="4">
        <f t="shared" si="4"/>
        <v>1</v>
      </c>
    </row>
    <row r="76" spans="1:33" x14ac:dyDescent="0.45">
      <c r="A76" s="3" t="s">
        <v>77</v>
      </c>
      <c r="B76" s="4">
        <v>97</v>
      </c>
      <c r="C76" s="4">
        <v>150</v>
      </c>
      <c r="D76" s="4">
        <v>119</v>
      </c>
      <c r="E76" s="4">
        <v>103</v>
      </c>
      <c r="F76" s="4">
        <v>100</v>
      </c>
      <c r="G76" s="4">
        <v>91</v>
      </c>
      <c r="H76" s="4">
        <v>60</v>
      </c>
      <c r="I76" s="4">
        <v>92</v>
      </c>
      <c r="J76" s="4">
        <v>40</v>
      </c>
      <c r="K76" s="4">
        <v>121</v>
      </c>
      <c r="L76" s="4">
        <v>60</v>
      </c>
      <c r="M76" s="4">
        <v>104</v>
      </c>
      <c r="N76" s="4">
        <v>57</v>
      </c>
      <c r="O76" s="4">
        <v>78</v>
      </c>
      <c r="P76" s="4">
        <v>84</v>
      </c>
      <c r="Q76" s="4">
        <v>83</v>
      </c>
      <c r="R76" s="4">
        <v>133</v>
      </c>
      <c r="S76" s="4">
        <v>85</v>
      </c>
      <c r="T76" s="4">
        <v>76</v>
      </c>
      <c r="U76" s="4">
        <v>76</v>
      </c>
      <c r="V76" s="4">
        <v>61</v>
      </c>
      <c r="W76" s="4">
        <v>78</v>
      </c>
      <c r="X76" s="4">
        <v>82</v>
      </c>
      <c r="Y76" s="4">
        <v>87</v>
      </c>
      <c r="Z76" s="4">
        <v>167</v>
      </c>
      <c r="AA76" s="4">
        <v>64</v>
      </c>
      <c r="AB76" s="4">
        <v>65</v>
      </c>
      <c r="AC76" s="4">
        <v>108</v>
      </c>
      <c r="AD76" s="4">
        <v>144</v>
      </c>
      <c r="AE76" s="12">
        <v>52</v>
      </c>
      <c r="AF76" s="3">
        <f t="shared" si="3"/>
        <v>90.566666666666663</v>
      </c>
      <c r="AG76" s="4">
        <f t="shared" si="4"/>
        <v>84.5</v>
      </c>
    </row>
    <row r="77" spans="1:33" x14ac:dyDescent="0.45">
      <c r="A77" s="3" t="s">
        <v>78</v>
      </c>
      <c r="B77" s="4">
        <v>3</v>
      </c>
      <c r="C77" s="4">
        <v>5</v>
      </c>
      <c r="D77" s="4">
        <v>8</v>
      </c>
      <c r="E77" s="4">
        <v>2</v>
      </c>
      <c r="F77" s="4">
        <v>6</v>
      </c>
      <c r="G77" s="4">
        <v>5</v>
      </c>
      <c r="H77" s="4">
        <v>3</v>
      </c>
      <c r="I77" s="4">
        <v>5</v>
      </c>
      <c r="J77" s="4">
        <v>2</v>
      </c>
      <c r="K77" s="4">
        <v>1</v>
      </c>
      <c r="L77" s="4">
        <v>2</v>
      </c>
      <c r="M77" s="4">
        <v>1</v>
      </c>
      <c r="N77" s="4">
        <v>1</v>
      </c>
      <c r="O77" s="4">
        <v>6</v>
      </c>
      <c r="Q77" s="4">
        <v>7</v>
      </c>
      <c r="R77" s="4">
        <v>3</v>
      </c>
      <c r="T77" s="4">
        <v>3</v>
      </c>
      <c r="U77" s="4">
        <v>4</v>
      </c>
      <c r="V77" s="4">
        <v>1</v>
      </c>
      <c r="W77" s="4">
        <v>5</v>
      </c>
      <c r="X77" s="4">
        <v>6</v>
      </c>
      <c r="Y77" s="4">
        <v>8</v>
      </c>
      <c r="Z77" s="4">
        <v>12</v>
      </c>
      <c r="AA77" s="4">
        <v>3</v>
      </c>
      <c r="AB77" s="4">
        <v>3</v>
      </c>
      <c r="AC77" s="4">
        <v>2</v>
      </c>
      <c r="AD77" s="4">
        <v>7</v>
      </c>
      <c r="AE77" s="12">
        <v>2</v>
      </c>
      <c r="AF77" s="3">
        <f t="shared" si="3"/>
        <v>4.1428571428571432</v>
      </c>
      <c r="AG77" s="4">
        <f t="shared" si="4"/>
        <v>3</v>
      </c>
    </row>
    <row r="78" spans="1:33" x14ac:dyDescent="0.45">
      <c r="A78" s="3" t="s">
        <v>79</v>
      </c>
      <c r="P78" s="4">
        <v>1</v>
      </c>
      <c r="Q78" s="4">
        <v>1</v>
      </c>
      <c r="AD78" s="4">
        <v>1</v>
      </c>
      <c r="AE78" s="12"/>
      <c r="AF78" s="3">
        <f t="shared" si="3"/>
        <v>1</v>
      </c>
      <c r="AG78" s="4">
        <f t="shared" si="4"/>
        <v>1</v>
      </c>
    </row>
    <row r="79" spans="1:33" x14ac:dyDescent="0.45">
      <c r="A79" s="3" t="s">
        <v>80</v>
      </c>
      <c r="B79" s="4">
        <v>1</v>
      </c>
      <c r="C79" s="4">
        <v>1</v>
      </c>
      <c r="W79" s="4">
        <v>1</v>
      </c>
      <c r="AD79" s="4">
        <v>1</v>
      </c>
      <c r="AE79" s="12"/>
      <c r="AF79" s="3">
        <f t="shared" si="3"/>
        <v>1</v>
      </c>
      <c r="AG79" s="4">
        <f t="shared" si="4"/>
        <v>1</v>
      </c>
    </row>
    <row r="80" spans="1:33" x14ac:dyDescent="0.45">
      <c r="A80" s="3" t="s">
        <v>81</v>
      </c>
      <c r="AD80" s="4">
        <v>1</v>
      </c>
      <c r="AE80" s="12"/>
      <c r="AF80" s="3">
        <f t="shared" si="3"/>
        <v>1</v>
      </c>
      <c r="AG80" s="4">
        <f t="shared" si="4"/>
        <v>1</v>
      </c>
    </row>
    <row r="81" spans="1:33" x14ac:dyDescent="0.45">
      <c r="A81" s="3" t="s">
        <v>82</v>
      </c>
      <c r="B81" s="4">
        <v>8017</v>
      </c>
      <c r="C81" s="4">
        <v>11262</v>
      </c>
      <c r="D81" s="4">
        <v>8774</v>
      </c>
      <c r="E81" s="4">
        <v>18114</v>
      </c>
      <c r="F81" s="4">
        <v>11906</v>
      </c>
      <c r="G81" s="4">
        <v>10791</v>
      </c>
      <c r="H81" s="4">
        <v>8430</v>
      </c>
      <c r="I81" s="4">
        <v>14176</v>
      </c>
      <c r="J81" s="4">
        <v>5063</v>
      </c>
      <c r="K81" s="4">
        <v>19934</v>
      </c>
      <c r="L81" s="4">
        <v>7967</v>
      </c>
      <c r="M81" s="4">
        <v>20518</v>
      </c>
      <c r="N81" s="4">
        <v>11722</v>
      </c>
      <c r="O81" s="4">
        <v>6559</v>
      </c>
      <c r="P81" s="4">
        <v>12349</v>
      </c>
      <c r="Q81" s="4">
        <v>8787</v>
      </c>
      <c r="R81" s="4">
        <v>15610</v>
      </c>
      <c r="S81" s="4">
        <v>17764</v>
      </c>
      <c r="T81" s="4">
        <v>9401</v>
      </c>
      <c r="U81" s="4">
        <v>10895</v>
      </c>
      <c r="V81" s="4">
        <v>9591</v>
      </c>
      <c r="W81" s="4">
        <v>10789</v>
      </c>
      <c r="X81" s="4">
        <v>10628</v>
      </c>
      <c r="Y81" s="4">
        <v>10515</v>
      </c>
      <c r="Z81" s="4">
        <v>8486</v>
      </c>
      <c r="AA81" s="4">
        <v>9921</v>
      </c>
      <c r="AB81" s="4">
        <v>9170</v>
      </c>
      <c r="AC81" s="4">
        <v>10816</v>
      </c>
      <c r="AD81" s="4">
        <v>24033</v>
      </c>
      <c r="AE81" s="12">
        <v>11920</v>
      </c>
      <c r="AF81" s="3">
        <f t="shared" si="3"/>
        <v>11796.933333333332</v>
      </c>
      <c r="AG81" s="4">
        <f t="shared" si="4"/>
        <v>10790</v>
      </c>
    </row>
    <row r="82" spans="1:33" x14ac:dyDescent="0.45">
      <c r="A82" s="3" t="s">
        <v>83</v>
      </c>
      <c r="B82" s="4">
        <v>4944</v>
      </c>
      <c r="C82" s="4">
        <v>7230</v>
      </c>
      <c r="D82" s="4">
        <v>5537</v>
      </c>
      <c r="E82" s="4">
        <v>10747</v>
      </c>
      <c r="F82" s="4">
        <v>7153</v>
      </c>
      <c r="G82" s="4">
        <v>6831</v>
      </c>
      <c r="H82" s="4">
        <v>5336</v>
      </c>
      <c r="I82" s="4">
        <v>8831</v>
      </c>
      <c r="J82" s="4">
        <v>2850</v>
      </c>
      <c r="K82" s="4">
        <v>10844</v>
      </c>
      <c r="L82" s="4">
        <v>4603</v>
      </c>
      <c r="M82" s="4">
        <v>13542</v>
      </c>
      <c r="N82" s="4">
        <v>6273</v>
      </c>
      <c r="O82" s="4">
        <v>3970</v>
      </c>
      <c r="P82" s="4">
        <v>7330</v>
      </c>
      <c r="Q82" s="4">
        <v>5271</v>
      </c>
      <c r="R82" s="4">
        <v>9551</v>
      </c>
      <c r="S82" s="4">
        <v>9330</v>
      </c>
      <c r="T82" s="4">
        <v>5360</v>
      </c>
      <c r="U82" s="4">
        <v>6265</v>
      </c>
      <c r="V82" s="4">
        <v>5409</v>
      </c>
      <c r="W82" s="4">
        <v>6544</v>
      </c>
      <c r="X82" s="4">
        <v>6420</v>
      </c>
      <c r="Y82" s="4">
        <v>5802</v>
      </c>
      <c r="Z82" s="4">
        <v>5716</v>
      </c>
      <c r="AA82" s="4">
        <v>5274</v>
      </c>
      <c r="AB82" s="4">
        <v>5298</v>
      </c>
      <c r="AC82" s="4">
        <v>6275</v>
      </c>
      <c r="AD82" s="4">
        <v>16731</v>
      </c>
      <c r="AE82" s="12">
        <v>6481</v>
      </c>
      <c r="AF82" s="3">
        <f t="shared" si="3"/>
        <v>7058.2666666666664</v>
      </c>
      <c r="AG82" s="4">
        <f t="shared" si="4"/>
        <v>6274</v>
      </c>
    </row>
    <row r="83" spans="1:33" x14ac:dyDescent="0.45">
      <c r="A83" s="3" t="s">
        <v>84</v>
      </c>
      <c r="B83" s="4">
        <v>82</v>
      </c>
      <c r="C83" s="4">
        <v>117</v>
      </c>
      <c r="D83" s="4">
        <v>113</v>
      </c>
      <c r="E83" s="4">
        <v>191</v>
      </c>
      <c r="F83" s="4">
        <v>102</v>
      </c>
      <c r="G83" s="4">
        <v>127</v>
      </c>
      <c r="H83" s="4">
        <v>109</v>
      </c>
      <c r="I83" s="4">
        <v>148</v>
      </c>
      <c r="J83" s="4">
        <v>54</v>
      </c>
      <c r="K83" s="4">
        <v>191</v>
      </c>
      <c r="L83" s="4">
        <v>81</v>
      </c>
      <c r="M83" s="4">
        <v>241</v>
      </c>
      <c r="N83" s="4">
        <v>133</v>
      </c>
      <c r="O83" s="4">
        <v>80</v>
      </c>
      <c r="P83" s="4">
        <v>128</v>
      </c>
      <c r="Q83" s="4">
        <v>125</v>
      </c>
      <c r="R83" s="4">
        <v>175</v>
      </c>
      <c r="S83" s="4">
        <v>141</v>
      </c>
      <c r="T83" s="4">
        <v>120</v>
      </c>
      <c r="U83" s="4">
        <v>157</v>
      </c>
      <c r="V83" s="4">
        <v>163</v>
      </c>
      <c r="W83" s="4">
        <v>168</v>
      </c>
      <c r="X83" s="4">
        <v>123</v>
      </c>
      <c r="Y83" s="4">
        <v>104</v>
      </c>
      <c r="Z83" s="4">
        <v>134</v>
      </c>
      <c r="AA83" s="4">
        <v>132</v>
      </c>
      <c r="AB83" s="4">
        <v>93</v>
      </c>
      <c r="AC83" s="4">
        <v>127</v>
      </c>
      <c r="AD83" s="4">
        <v>372</v>
      </c>
      <c r="AE83" s="12">
        <v>114</v>
      </c>
      <c r="AF83" s="3">
        <f t="shared" si="3"/>
        <v>138.16666666666666</v>
      </c>
      <c r="AG83" s="4">
        <f t="shared" si="4"/>
        <v>127</v>
      </c>
    </row>
    <row r="84" spans="1:33" x14ac:dyDescent="0.45">
      <c r="A84" s="3" t="s">
        <v>85</v>
      </c>
      <c r="B84" s="4">
        <v>1649</v>
      </c>
      <c r="C84" s="4">
        <v>2591</v>
      </c>
      <c r="D84" s="4">
        <v>2166</v>
      </c>
      <c r="E84" s="4">
        <v>3968</v>
      </c>
      <c r="F84" s="4">
        <v>2600</v>
      </c>
      <c r="G84" s="4">
        <v>2636</v>
      </c>
      <c r="H84" s="4">
        <v>1930</v>
      </c>
      <c r="I84" s="4">
        <v>3353</v>
      </c>
      <c r="J84" s="4">
        <v>976</v>
      </c>
      <c r="K84" s="4">
        <v>4337</v>
      </c>
      <c r="L84" s="4">
        <v>1874</v>
      </c>
      <c r="M84" s="4">
        <v>4713</v>
      </c>
      <c r="N84" s="4">
        <v>2280</v>
      </c>
      <c r="O84" s="4">
        <v>1477</v>
      </c>
      <c r="P84" s="4">
        <v>2853</v>
      </c>
      <c r="Q84" s="4">
        <v>2170</v>
      </c>
      <c r="R84" s="4">
        <v>3647</v>
      </c>
      <c r="S84" s="4">
        <v>3606</v>
      </c>
      <c r="T84" s="4">
        <v>1998</v>
      </c>
      <c r="U84" s="4">
        <v>2538</v>
      </c>
      <c r="V84" s="4">
        <v>2074</v>
      </c>
      <c r="W84" s="4">
        <v>2539</v>
      </c>
      <c r="X84" s="4">
        <v>2476</v>
      </c>
      <c r="Y84" s="4">
        <v>2433</v>
      </c>
      <c r="Z84" s="4">
        <v>2019</v>
      </c>
      <c r="AA84" s="4">
        <v>2170</v>
      </c>
      <c r="AB84" s="4">
        <v>2181</v>
      </c>
      <c r="AC84" s="4">
        <v>2383</v>
      </c>
      <c r="AD84" s="4">
        <v>5923</v>
      </c>
      <c r="AE84" s="12">
        <v>2589</v>
      </c>
      <c r="AF84" s="3">
        <f t="shared" si="3"/>
        <v>2671.6333333333332</v>
      </c>
      <c r="AG84" s="4">
        <f t="shared" si="4"/>
        <v>2454.5</v>
      </c>
    </row>
    <row r="85" spans="1:33" x14ac:dyDescent="0.45">
      <c r="A85" s="3" t="s">
        <v>86</v>
      </c>
      <c r="C85" s="4">
        <v>3</v>
      </c>
      <c r="D85" s="4">
        <v>1</v>
      </c>
      <c r="F85" s="4">
        <v>3</v>
      </c>
      <c r="I85" s="4">
        <v>3</v>
      </c>
      <c r="K85" s="4">
        <v>2</v>
      </c>
      <c r="M85" s="4">
        <v>3</v>
      </c>
      <c r="N85" s="4">
        <v>1</v>
      </c>
      <c r="O85" s="4">
        <v>2</v>
      </c>
      <c r="P85" s="4">
        <v>2</v>
      </c>
      <c r="R85" s="4">
        <v>4</v>
      </c>
      <c r="S85" s="4">
        <v>2</v>
      </c>
      <c r="U85" s="4">
        <v>1</v>
      </c>
      <c r="V85" s="4">
        <v>1</v>
      </c>
      <c r="W85" s="4">
        <v>2</v>
      </c>
      <c r="X85" s="4">
        <v>2</v>
      </c>
      <c r="Y85" s="4">
        <v>1</v>
      </c>
      <c r="AB85" s="4">
        <v>1</v>
      </c>
      <c r="AC85" s="4">
        <v>2</v>
      </c>
      <c r="AD85" s="4">
        <v>3</v>
      </c>
      <c r="AE85" s="12"/>
      <c r="AF85" s="3">
        <f t="shared" si="3"/>
        <v>2.0526315789473686</v>
      </c>
      <c r="AG85" s="4">
        <f t="shared" si="4"/>
        <v>2</v>
      </c>
    </row>
    <row r="86" spans="1:33" x14ac:dyDescent="0.45">
      <c r="A86" s="3" t="s">
        <v>87</v>
      </c>
      <c r="B86" s="4">
        <v>5</v>
      </c>
      <c r="C86" s="4">
        <v>9</v>
      </c>
      <c r="D86" s="4">
        <v>4</v>
      </c>
      <c r="E86" s="4">
        <v>9</v>
      </c>
      <c r="F86" s="4">
        <v>7</v>
      </c>
      <c r="G86" s="4">
        <v>2</v>
      </c>
      <c r="H86" s="4">
        <v>4</v>
      </c>
      <c r="I86" s="4">
        <v>7</v>
      </c>
      <c r="J86" s="4">
        <v>3</v>
      </c>
      <c r="K86" s="4">
        <v>5</v>
      </c>
      <c r="L86" s="4">
        <v>3</v>
      </c>
      <c r="M86" s="4">
        <v>13</v>
      </c>
      <c r="N86" s="4">
        <v>4</v>
      </c>
      <c r="O86" s="4">
        <v>6</v>
      </c>
      <c r="P86" s="4">
        <v>8</v>
      </c>
      <c r="Q86" s="4">
        <v>8</v>
      </c>
      <c r="R86" s="4">
        <v>10</v>
      </c>
      <c r="S86" s="4">
        <v>11</v>
      </c>
      <c r="T86" s="4">
        <v>3</v>
      </c>
      <c r="U86" s="4">
        <v>6</v>
      </c>
      <c r="V86" s="4">
        <v>3</v>
      </c>
      <c r="W86" s="4">
        <v>6</v>
      </c>
      <c r="X86" s="4">
        <v>6</v>
      </c>
      <c r="Y86" s="4">
        <v>5</v>
      </c>
      <c r="Z86" s="4">
        <v>9</v>
      </c>
      <c r="AA86" s="4">
        <v>8</v>
      </c>
      <c r="AB86" s="4">
        <v>2</v>
      </c>
      <c r="AC86" s="4">
        <v>6</v>
      </c>
      <c r="AD86" s="4">
        <v>12</v>
      </c>
      <c r="AE86" s="20">
        <v>4</v>
      </c>
      <c r="AF86" s="3">
        <f t="shared" si="3"/>
        <v>6.2666666666666666</v>
      </c>
      <c r="AG86" s="4">
        <f t="shared" si="4"/>
        <v>6</v>
      </c>
    </row>
    <row r="87" spans="1:33" x14ac:dyDescent="0.45">
      <c r="A87" s="3" t="s">
        <v>148</v>
      </c>
      <c r="B87" s="3">
        <f t="shared" ref="B87:AE87" si="8">SUM(B83:B85)</f>
        <v>1731</v>
      </c>
      <c r="C87" s="3">
        <f t="shared" si="8"/>
        <v>2711</v>
      </c>
      <c r="D87" s="3">
        <f t="shared" si="8"/>
        <v>2280</v>
      </c>
      <c r="E87" s="3">
        <f t="shared" si="8"/>
        <v>4159</v>
      </c>
      <c r="F87" s="3">
        <f t="shared" si="8"/>
        <v>2705</v>
      </c>
      <c r="G87" s="3">
        <f t="shared" si="8"/>
        <v>2763</v>
      </c>
      <c r="H87" s="3">
        <f t="shared" si="8"/>
        <v>2039</v>
      </c>
      <c r="I87" s="3">
        <f t="shared" si="8"/>
        <v>3504</v>
      </c>
      <c r="J87" s="3">
        <f t="shared" si="8"/>
        <v>1030</v>
      </c>
      <c r="K87" s="3">
        <f t="shared" si="8"/>
        <v>4530</v>
      </c>
      <c r="L87" s="3">
        <f t="shared" si="8"/>
        <v>1955</v>
      </c>
      <c r="M87" s="3">
        <f t="shared" si="8"/>
        <v>4957</v>
      </c>
      <c r="N87" s="3">
        <f t="shared" si="8"/>
        <v>2414</v>
      </c>
      <c r="O87" s="3">
        <f t="shared" si="8"/>
        <v>1559</v>
      </c>
      <c r="P87" s="3">
        <f t="shared" si="8"/>
        <v>2983</v>
      </c>
      <c r="Q87" s="3">
        <f t="shared" si="8"/>
        <v>2295</v>
      </c>
      <c r="R87" s="3">
        <f t="shared" si="8"/>
        <v>3826</v>
      </c>
      <c r="S87" s="3">
        <f t="shared" si="8"/>
        <v>3749</v>
      </c>
      <c r="T87" s="3">
        <f t="shared" si="8"/>
        <v>2118</v>
      </c>
      <c r="U87" s="3">
        <f t="shared" si="8"/>
        <v>2696</v>
      </c>
      <c r="V87" s="3">
        <f t="shared" si="8"/>
        <v>2238</v>
      </c>
      <c r="W87" s="3">
        <f t="shared" si="8"/>
        <v>2709</v>
      </c>
      <c r="X87" s="3">
        <f t="shared" si="8"/>
        <v>2601</v>
      </c>
      <c r="Y87" s="3">
        <f t="shared" si="8"/>
        <v>2538</v>
      </c>
      <c r="Z87" s="3">
        <f t="shared" si="8"/>
        <v>2153</v>
      </c>
      <c r="AA87" s="3">
        <f t="shared" si="8"/>
        <v>2302</v>
      </c>
      <c r="AB87" s="3">
        <f t="shared" si="8"/>
        <v>2275</v>
      </c>
      <c r="AC87" s="3">
        <f t="shared" si="8"/>
        <v>2512</v>
      </c>
      <c r="AD87" s="3">
        <f t="shared" si="8"/>
        <v>6298</v>
      </c>
      <c r="AE87" s="3">
        <f t="shared" si="8"/>
        <v>2703</v>
      </c>
      <c r="AF87" s="3">
        <f t="shared" si="3"/>
        <v>2811.1</v>
      </c>
      <c r="AG87" s="4">
        <f t="shared" si="4"/>
        <v>2569.5</v>
      </c>
    </row>
    <row r="88" spans="1:33" x14ac:dyDescent="0.45">
      <c r="A88" s="3" t="s">
        <v>149</v>
      </c>
      <c r="B88" s="3">
        <f>SUM(B68,B87)</f>
        <v>2020</v>
      </c>
      <c r="C88" s="3">
        <f t="shared" ref="C88:AE88" si="9">SUM(C68,C87)</f>
        <v>3115</v>
      </c>
      <c r="D88" s="3">
        <f t="shared" si="9"/>
        <v>2484</v>
      </c>
      <c r="E88" s="3">
        <f t="shared" si="9"/>
        <v>4718</v>
      </c>
      <c r="F88" s="3">
        <f t="shared" si="9"/>
        <v>2956</v>
      </c>
      <c r="G88" s="3">
        <f t="shared" si="9"/>
        <v>3013</v>
      </c>
      <c r="H88" s="3">
        <f t="shared" si="9"/>
        <v>2245</v>
      </c>
      <c r="I88" s="3">
        <f t="shared" si="9"/>
        <v>3891</v>
      </c>
      <c r="J88" s="3">
        <f t="shared" si="9"/>
        <v>1220</v>
      </c>
      <c r="K88" s="3">
        <f t="shared" si="9"/>
        <v>5747</v>
      </c>
      <c r="L88" s="3">
        <f t="shared" si="9"/>
        <v>2514</v>
      </c>
      <c r="M88" s="3">
        <f t="shared" si="9"/>
        <v>5819</v>
      </c>
      <c r="N88" s="3">
        <f t="shared" si="9"/>
        <v>3038</v>
      </c>
      <c r="O88" s="3">
        <f t="shared" si="9"/>
        <v>1848</v>
      </c>
      <c r="P88" s="3">
        <f t="shared" si="9"/>
        <v>3549</v>
      </c>
      <c r="Q88" s="3">
        <f t="shared" si="9"/>
        <v>2706</v>
      </c>
      <c r="R88" s="3">
        <f t="shared" si="9"/>
        <v>4312</v>
      </c>
      <c r="S88" s="3">
        <f t="shared" si="9"/>
        <v>3989</v>
      </c>
      <c r="T88" s="3">
        <f t="shared" si="9"/>
        <v>2237</v>
      </c>
      <c r="U88" s="3">
        <f t="shared" si="9"/>
        <v>2898</v>
      </c>
      <c r="V88" s="3">
        <f t="shared" si="9"/>
        <v>2394</v>
      </c>
      <c r="W88" s="3">
        <f t="shared" si="9"/>
        <v>3214</v>
      </c>
      <c r="X88" s="3">
        <f t="shared" si="9"/>
        <v>2903</v>
      </c>
      <c r="Y88" s="3">
        <f t="shared" si="9"/>
        <v>2822</v>
      </c>
      <c r="Z88" s="3">
        <f t="shared" si="9"/>
        <v>2449</v>
      </c>
      <c r="AA88" s="3">
        <f t="shared" si="9"/>
        <v>2648</v>
      </c>
      <c r="AB88" s="3">
        <f t="shared" si="9"/>
        <v>2608</v>
      </c>
      <c r="AC88" s="3">
        <f t="shared" si="9"/>
        <v>2781</v>
      </c>
      <c r="AD88" s="3">
        <f t="shared" si="9"/>
        <v>6913</v>
      </c>
      <c r="AE88" s="3">
        <f t="shared" si="9"/>
        <v>2965</v>
      </c>
      <c r="AF88" s="3">
        <f t="shared" si="3"/>
        <v>3200.5333333333333</v>
      </c>
      <c r="AG88" s="4">
        <f t="shared" si="4"/>
        <v>2900.5</v>
      </c>
    </row>
    <row r="89" spans="1:33" x14ac:dyDescent="0.45">
      <c r="A89" s="3" t="s">
        <v>88</v>
      </c>
      <c r="B89" s="4">
        <v>15142</v>
      </c>
      <c r="C89" s="4">
        <v>21920</v>
      </c>
      <c r="D89" s="4">
        <v>17143</v>
      </c>
      <c r="E89" s="4">
        <v>33778</v>
      </c>
      <c r="F89" s="4">
        <v>22325</v>
      </c>
      <c r="G89" s="4">
        <v>20905</v>
      </c>
      <c r="H89" s="4">
        <v>16189</v>
      </c>
      <c r="I89" s="4">
        <v>27113</v>
      </c>
      <c r="J89" s="4">
        <v>9185</v>
      </c>
      <c r="K89" s="4">
        <v>35965</v>
      </c>
      <c r="L89" s="4">
        <v>14888</v>
      </c>
      <c r="M89" s="4">
        <v>39859</v>
      </c>
      <c r="N89" s="4">
        <v>20889</v>
      </c>
      <c r="O89" s="4">
        <v>12451</v>
      </c>
      <c r="P89" s="4">
        <v>23190</v>
      </c>
      <c r="Q89" s="4">
        <v>16845</v>
      </c>
      <c r="R89" s="4">
        <v>29666</v>
      </c>
      <c r="S89" s="4">
        <v>31361</v>
      </c>
      <c r="T89" s="4">
        <v>17341</v>
      </c>
      <c r="U89" s="4">
        <v>20359</v>
      </c>
      <c r="V89" s="4">
        <v>17565</v>
      </c>
      <c r="W89" s="4">
        <v>20523</v>
      </c>
      <c r="X89" s="4">
        <v>20167</v>
      </c>
      <c r="Y89" s="4">
        <v>19288</v>
      </c>
      <c r="Z89" s="4">
        <v>17023</v>
      </c>
      <c r="AA89" s="4">
        <v>17879</v>
      </c>
      <c r="AB89" s="4">
        <v>17098</v>
      </c>
      <c r="AC89" s="4">
        <v>20146</v>
      </c>
      <c r="AD89" s="4">
        <v>48280</v>
      </c>
      <c r="AE89" s="12">
        <v>21484</v>
      </c>
      <c r="AF89" s="3">
        <f t="shared" si="3"/>
        <v>22198.9</v>
      </c>
      <c r="AG89" s="4">
        <f t="shared" si="4"/>
        <v>20263</v>
      </c>
    </row>
    <row r="90" spans="1:33" x14ac:dyDescent="0.45">
      <c r="A90" s="3" t="s">
        <v>89</v>
      </c>
      <c r="B90" s="4">
        <v>87</v>
      </c>
      <c r="C90" s="4">
        <v>91</v>
      </c>
      <c r="D90" s="4">
        <v>104</v>
      </c>
      <c r="E90" s="4">
        <v>87</v>
      </c>
      <c r="F90" s="4">
        <v>69</v>
      </c>
      <c r="G90" s="4">
        <v>181</v>
      </c>
      <c r="H90" s="4">
        <v>200</v>
      </c>
      <c r="I90" s="4">
        <v>180</v>
      </c>
      <c r="J90" s="4">
        <v>51</v>
      </c>
      <c r="K90" s="4">
        <v>112</v>
      </c>
      <c r="L90" s="4">
        <v>30</v>
      </c>
      <c r="M90" s="4">
        <v>184</v>
      </c>
      <c r="N90" s="4">
        <v>71</v>
      </c>
      <c r="O90" s="4">
        <v>63</v>
      </c>
      <c r="P90" s="4">
        <v>49</v>
      </c>
      <c r="Q90" s="4">
        <v>83</v>
      </c>
      <c r="R90" s="4">
        <v>71</v>
      </c>
      <c r="S90" s="4">
        <v>147</v>
      </c>
      <c r="T90" s="4">
        <v>48</v>
      </c>
      <c r="U90" s="4">
        <v>33</v>
      </c>
      <c r="V90" s="4">
        <v>39</v>
      </c>
      <c r="W90" s="4">
        <v>52</v>
      </c>
      <c r="X90" s="4">
        <v>50</v>
      </c>
      <c r="Y90" s="4">
        <v>79</v>
      </c>
      <c r="Z90" s="4">
        <v>222</v>
      </c>
      <c r="AA90" s="4">
        <v>59</v>
      </c>
      <c r="AB90" s="4">
        <v>31</v>
      </c>
      <c r="AC90" s="4">
        <v>293</v>
      </c>
      <c r="AD90" s="4">
        <v>364</v>
      </c>
      <c r="AE90" s="12">
        <v>89</v>
      </c>
      <c r="AF90" s="3">
        <f t="shared" si="3"/>
        <v>107.3</v>
      </c>
      <c r="AG90" s="4">
        <f t="shared" si="4"/>
        <v>81</v>
      </c>
    </row>
    <row r="91" spans="1:33" x14ac:dyDescent="0.45">
      <c r="A91" s="3" t="s">
        <v>90</v>
      </c>
      <c r="B91" s="4">
        <v>15</v>
      </c>
      <c r="C91" s="4">
        <v>44</v>
      </c>
      <c r="D91" s="4">
        <v>22</v>
      </c>
      <c r="E91" s="4">
        <v>17</v>
      </c>
      <c r="F91" s="4">
        <v>5</v>
      </c>
      <c r="G91" s="4">
        <v>16</v>
      </c>
      <c r="H91" s="4">
        <v>19</v>
      </c>
      <c r="I91" s="4">
        <v>38</v>
      </c>
      <c r="J91" s="4">
        <v>19</v>
      </c>
      <c r="K91" s="4">
        <v>20</v>
      </c>
      <c r="L91" s="4">
        <v>8</v>
      </c>
      <c r="M91" s="4">
        <v>51</v>
      </c>
      <c r="N91" s="4">
        <v>16</v>
      </c>
      <c r="O91" s="4">
        <v>30</v>
      </c>
      <c r="P91" s="4">
        <v>17</v>
      </c>
      <c r="Q91" s="4">
        <v>38</v>
      </c>
      <c r="R91" s="4">
        <v>23</v>
      </c>
      <c r="S91" s="4">
        <v>33</v>
      </c>
      <c r="T91" s="4">
        <v>20</v>
      </c>
      <c r="U91" s="4">
        <v>8</v>
      </c>
      <c r="V91" s="4">
        <v>16</v>
      </c>
      <c r="W91" s="4">
        <v>18</v>
      </c>
      <c r="X91" s="4">
        <v>12</v>
      </c>
      <c r="Y91" s="4">
        <v>16</v>
      </c>
      <c r="Z91" s="4">
        <v>22</v>
      </c>
      <c r="AA91" s="4">
        <v>20</v>
      </c>
      <c r="AB91" s="4">
        <v>19</v>
      </c>
      <c r="AC91" s="4">
        <v>19</v>
      </c>
      <c r="AD91" s="4">
        <v>34</v>
      </c>
      <c r="AE91" s="12">
        <v>21</v>
      </c>
      <c r="AF91" s="3">
        <f t="shared" si="3"/>
        <v>21.866666666666667</v>
      </c>
      <c r="AG91" s="4">
        <f t="shared" si="4"/>
        <v>19</v>
      </c>
    </row>
    <row r="92" spans="1:33" x14ac:dyDescent="0.45">
      <c r="A92" s="3" t="s">
        <v>91</v>
      </c>
      <c r="B92" s="4">
        <v>22</v>
      </c>
      <c r="C92" s="4">
        <v>14</v>
      </c>
      <c r="D92" s="4">
        <v>21</v>
      </c>
      <c r="E92" s="4">
        <v>18</v>
      </c>
      <c r="F92" s="4">
        <v>12</v>
      </c>
      <c r="G92" s="4">
        <v>20</v>
      </c>
      <c r="H92" s="4">
        <v>21</v>
      </c>
      <c r="I92" s="4">
        <v>40</v>
      </c>
      <c r="J92" s="4">
        <v>20</v>
      </c>
      <c r="K92" s="4">
        <v>54</v>
      </c>
      <c r="L92" s="4">
        <v>6</v>
      </c>
      <c r="M92" s="4">
        <v>334</v>
      </c>
      <c r="N92" s="4">
        <v>12</v>
      </c>
      <c r="O92" s="4">
        <v>9</v>
      </c>
      <c r="P92" s="4">
        <v>114</v>
      </c>
      <c r="Q92" s="4">
        <v>24</v>
      </c>
      <c r="R92" s="4">
        <v>18</v>
      </c>
      <c r="S92" s="4">
        <v>45</v>
      </c>
      <c r="T92" s="4">
        <v>15</v>
      </c>
      <c r="U92" s="4">
        <v>3</v>
      </c>
      <c r="V92" s="4">
        <v>17</v>
      </c>
      <c r="W92" s="4">
        <v>8</v>
      </c>
      <c r="X92" s="4">
        <v>7</v>
      </c>
      <c r="Y92" s="4">
        <v>44</v>
      </c>
      <c r="Z92" s="4">
        <v>42</v>
      </c>
      <c r="AA92" s="4">
        <v>17</v>
      </c>
      <c r="AB92" s="4">
        <v>8</v>
      </c>
      <c r="AC92" s="4">
        <v>44</v>
      </c>
      <c r="AD92" s="4">
        <v>51</v>
      </c>
      <c r="AE92" s="12">
        <v>20</v>
      </c>
      <c r="AF92" s="3">
        <f t="shared" si="3"/>
        <v>36</v>
      </c>
      <c r="AG92" s="4">
        <f t="shared" si="4"/>
        <v>20</v>
      </c>
    </row>
    <row r="93" spans="1:33" x14ac:dyDescent="0.45">
      <c r="A93" s="3" t="s">
        <v>92</v>
      </c>
      <c r="C93" s="4">
        <v>8</v>
      </c>
      <c r="D93" s="4">
        <v>1</v>
      </c>
      <c r="E93" s="4">
        <v>10</v>
      </c>
      <c r="F93" s="4">
        <v>3</v>
      </c>
      <c r="G93" s="4">
        <v>4</v>
      </c>
      <c r="H93" s="4">
        <v>18</v>
      </c>
      <c r="I93" s="4">
        <v>15</v>
      </c>
      <c r="J93" s="4">
        <v>10</v>
      </c>
      <c r="K93" s="4">
        <v>2</v>
      </c>
      <c r="O93" s="4">
        <v>2</v>
      </c>
      <c r="P93" s="4">
        <v>1</v>
      </c>
      <c r="Q93" s="4">
        <v>7</v>
      </c>
      <c r="R93" s="4">
        <v>2</v>
      </c>
      <c r="S93" s="4">
        <v>13</v>
      </c>
      <c r="T93" s="4">
        <v>2</v>
      </c>
      <c r="U93" s="4">
        <v>7</v>
      </c>
      <c r="W93" s="4">
        <v>3</v>
      </c>
      <c r="Y93" s="4">
        <v>27</v>
      </c>
      <c r="Z93" s="4">
        <v>7</v>
      </c>
      <c r="AA93" s="4">
        <v>1</v>
      </c>
      <c r="AB93" s="4">
        <v>3</v>
      </c>
      <c r="AC93" s="4">
        <v>13</v>
      </c>
      <c r="AE93" s="12"/>
      <c r="AF93" s="3">
        <f t="shared" si="3"/>
        <v>7.2272727272727275</v>
      </c>
      <c r="AG93" s="4">
        <f t="shared" si="4"/>
        <v>5.5</v>
      </c>
    </row>
    <row r="94" spans="1:33" x14ac:dyDescent="0.45">
      <c r="A94" s="3" t="s">
        <v>93</v>
      </c>
      <c r="B94" s="4">
        <v>20</v>
      </c>
      <c r="C94" s="4">
        <v>22</v>
      </c>
      <c r="D94" s="4">
        <v>19</v>
      </c>
      <c r="E94" s="4">
        <v>10</v>
      </c>
      <c r="F94" s="4">
        <v>7</v>
      </c>
      <c r="G94" s="4">
        <v>37</v>
      </c>
      <c r="H94" s="4">
        <v>31</v>
      </c>
      <c r="I94" s="4">
        <v>33</v>
      </c>
      <c r="J94" s="4">
        <v>13</v>
      </c>
      <c r="K94" s="4">
        <v>18</v>
      </c>
      <c r="L94" s="4">
        <v>3</v>
      </c>
      <c r="M94" s="4">
        <v>28</v>
      </c>
      <c r="N94" s="4">
        <v>4</v>
      </c>
      <c r="O94" s="4">
        <v>11</v>
      </c>
      <c r="P94" s="4">
        <v>1</v>
      </c>
      <c r="Q94" s="4">
        <v>3</v>
      </c>
      <c r="R94" s="4">
        <v>3</v>
      </c>
      <c r="S94" s="4">
        <v>32</v>
      </c>
      <c r="T94" s="4">
        <v>18</v>
      </c>
      <c r="U94" s="4">
        <v>5</v>
      </c>
      <c r="V94" s="4">
        <v>13</v>
      </c>
      <c r="W94" s="4">
        <v>11</v>
      </c>
      <c r="X94" s="4">
        <v>12</v>
      </c>
      <c r="Y94" s="4">
        <v>31</v>
      </c>
      <c r="Z94" s="4">
        <v>59</v>
      </c>
      <c r="AA94" s="4">
        <v>13</v>
      </c>
      <c r="AB94" s="4">
        <v>9</v>
      </c>
      <c r="AC94" s="4">
        <v>62</v>
      </c>
      <c r="AD94" s="4">
        <v>68</v>
      </c>
      <c r="AE94" s="12">
        <v>19</v>
      </c>
      <c r="AF94" s="3">
        <f t="shared" si="3"/>
        <v>20.5</v>
      </c>
      <c r="AG94" s="4">
        <f t="shared" si="4"/>
        <v>15.5</v>
      </c>
    </row>
    <row r="95" spans="1:33" x14ac:dyDescent="0.45">
      <c r="A95" s="3" t="s">
        <v>94</v>
      </c>
      <c r="B95" s="4">
        <v>144</v>
      </c>
      <c r="C95" s="4">
        <v>179</v>
      </c>
      <c r="D95" s="4">
        <v>167</v>
      </c>
      <c r="E95" s="4">
        <v>142</v>
      </c>
      <c r="F95" s="4">
        <v>96</v>
      </c>
      <c r="G95" s="4">
        <v>258</v>
      </c>
      <c r="H95" s="4">
        <v>289</v>
      </c>
      <c r="I95" s="4">
        <v>306</v>
      </c>
      <c r="J95" s="4">
        <v>113</v>
      </c>
      <c r="K95" s="4">
        <v>206</v>
      </c>
      <c r="L95" s="4">
        <v>47</v>
      </c>
      <c r="M95" s="4">
        <v>597</v>
      </c>
      <c r="N95" s="4">
        <v>103</v>
      </c>
      <c r="O95" s="4">
        <v>115</v>
      </c>
      <c r="P95" s="4">
        <v>182</v>
      </c>
      <c r="Q95" s="4">
        <v>155</v>
      </c>
      <c r="R95" s="4">
        <v>117</v>
      </c>
      <c r="S95" s="4">
        <v>270</v>
      </c>
      <c r="T95" s="4">
        <v>103</v>
      </c>
      <c r="U95" s="4">
        <v>56</v>
      </c>
      <c r="V95" s="4">
        <v>85</v>
      </c>
      <c r="W95" s="4">
        <v>92</v>
      </c>
      <c r="X95" s="4">
        <v>81</v>
      </c>
      <c r="Y95" s="4">
        <v>197</v>
      </c>
      <c r="Z95" s="4">
        <v>352</v>
      </c>
      <c r="AA95" s="4">
        <v>110</v>
      </c>
      <c r="AB95" s="4">
        <v>70</v>
      </c>
      <c r="AC95" s="4">
        <v>431</v>
      </c>
      <c r="AD95" s="4">
        <v>517</v>
      </c>
      <c r="AE95" s="12">
        <v>149</v>
      </c>
      <c r="AF95" s="3">
        <f t="shared" si="3"/>
        <v>190.96666666666667</v>
      </c>
      <c r="AG95" s="4">
        <f t="shared" si="4"/>
        <v>146.5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88"/>
  <sheetViews>
    <sheetView topLeftCell="A7" zoomScale="49" zoomScaleNormal="49" workbookViewId="0">
      <selection sqref="A1:XFD1048576"/>
    </sheetView>
  </sheetViews>
  <sheetFormatPr baseColWidth="10" defaultColWidth="9.1328125" defaultRowHeight="14.25" x14ac:dyDescent="0.45"/>
  <cols>
    <col min="1" max="1" width="36.86328125" style="3" bestFit="1" customWidth="1"/>
    <col min="2" max="2" width="9.86328125" style="4" customWidth="1"/>
    <col min="3" max="16384" width="9.1328125" style="4"/>
  </cols>
  <sheetData>
    <row r="1" spans="1:2" s="1" customFormat="1" ht="75.75" customHeight="1" x14ac:dyDescent="0.45">
      <c r="B1" s="15" t="s">
        <v>116</v>
      </c>
    </row>
    <row r="2" spans="1:2" x14ac:dyDescent="0.45">
      <c r="A2" s="3" t="s">
        <v>0</v>
      </c>
      <c r="B2" s="4">
        <v>0.8</v>
      </c>
    </row>
    <row r="3" spans="1:2" x14ac:dyDescent="0.45">
      <c r="A3" s="3" t="s">
        <v>1</v>
      </c>
    </row>
    <row r="4" spans="1:2" x14ac:dyDescent="0.45">
      <c r="A4" s="3" t="s">
        <v>4</v>
      </c>
    </row>
    <row r="5" spans="1:2" x14ac:dyDescent="0.45">
      <c r="A5" s="3" t="s">
        <v>6</v>
      </c>
    </row>
    <row r="6" spans="1:2" x14ac:dyDescent="0.45">
      <c r="A6" s="3" t="s">
        <v>7</v>
      </c>
    </row>
    <row r="7" spans="1:2" x14ac:dyDescent="0.45">
      <c r="A7" s="3" t="s">
        <v>8</v>
      </c>
    </row>
    <row r="8" spans="1:2" x14ac:dyDescent="0.45">
      <c r="A8" s="3" t="s">
        <v>9</v>
      </c>
    </row>
    <row r="9" spans="1:2" x14ac:dyDescent="0.45">
      <c r="A9" s="3" t="s">
        <v>11</v>
      </c>
      <c r="B9" s="4" t="s">
        <v>3</v>
      </c>
    </row>
    <row r="10" spans="1:2" x14ac:dyDescent="0.45">
      <c r="A10" s="3" t="s">
        <v>12</v>
      </c>
    </row>
    <row r="11" spans="1:2" x14ac:dyDescent="0.45">
      <c r="A11" s="3" t="s">
        <v>13</v>
      </c>
    </row>
    <row r="12" spans="1:2" x14ac:dyDescent="0.45">
      <c r="A12" s="3" t="s">
        <v>14</v>
      </c>
    </row>
    <row r="13" spans="1:2" x14ac:dyDescent="0.45">
      <c r="A13" s="3" t="s">
        <v>15</v>
      </c>
      <c r="B13" s="4" t="s">
        <v>3</v>
      </c>
    </row>
    <row r="14" spans="1:2" x14ac:dyDescent="0.45">
      <c r="A14" s="3" t="s">
        <v>16</v>
      </c>
      <c r="B14" s="4" t="s">
        <v>2</v>
      </c>
    </row>
    <row r="15" spans="1:2" x14ac:dyDescent="0.45">
      <c r="A15" s="3" t="s">
        <v>17</v>
      </c>
    </row>
    <row r="16" spans="1:2" x14ac:dyDescent="0.45">
      <c r="A16" s="3" t="s">
        <v>18</v>
      </c>
    </row>
    <row r="17" spans="1:2" x14ac:dyDescent="0.45">
      <c r="A17" s="3" t="s">
        <v>19</v>
      </c>
    </row>
    <row r="18" spans="1:2" x14ac:dyDescent="0.45">
      <c r="A18" s="3" t="s">
        <v>20</v>
      </c>
    </row>
    <row r="19" spans="1:2" x14ac:dyDescent="0.45">
      <c r="A19" s="3" t="s">
        <v>21</v>
      </c>
    </row>
    <row r="20" spans="1:2" x14ac:dyDescent="0.45">
      <c r="A20" s="3" t="s">
        <v>23</v>
      </c>
    </row>
    <row r="21" spans="1:2" x14ac:dyDescent="0.45">
      <c r="A21" s="3" t="s">
        <v>24</v>
      </c>
    </row>
    <row r="22" spans="1:2" x14ac:dyDescent="0.45">
      <c r="A22" s="3" t="s">
        <v>25</v>
      </c>
    </row>
    <row r="23" spans="1:2" x14ac:dyDescent="0.45">
      <c r="A23" s="3" t="s">
        <v>26</v>
      </c>
    </row>
    <row r="24" spans="1:2" x14ac:dyDescent="0.45">
      <c r="A24" s="3" t="s">
        <v>27</v>
      </c>
    </row>
    <row r="25" spans="1:2" x14ac:dyDescent="0.45">
      <c r="A25" s="3" t="s">
        <v>28</v>
      </c>
    </row>
    <row r="26" spans="1:2" x14ac:dyDescent="0.45">
      <c r="A26" s="3" t="s">
        <v>29</v>
      </c>
    </row>
    <row r="27" spans="1:2" x14ac:dyDescent="0.45">
      <c r="A27" s="3" t="s">
        <v>30</v>
      </c>
    </row>
    <row r="28" spans="1:2" x14ac:dyDescent="0.45">
      <c r="A28" s="3" t="s">
        <v>31</v>
      </c>
    </row>
    <row r="29" spans="1:2" x14ac:dyDescent="0.45">
      <c r="A29" s="3" t="s">
        <v>32</v>
      </c>
    </row>
    <row r="30" spans="1:2" x14ac:dyDescent="0.45">
      <c r="A30" s="3" t="s">
        <v>33</v>
      </c>
      <c r="B30" s="4" t="s">
        <v>2</v>
      </c>
    </row>
    <row r="31" spans="1:2" x14ac:dyDescent="0.45">
      <c r="A31" s="3" t="s">
        <v>34</v>
      </c>
      <c r="B31" s="4" t="s">
        <v>2</v>
      </c>
    </row>
    <row r="32" spans="1:2" x14ac:dyDescent="0.45">
      <c r="A32" s="3" t="s">
        <v>35</v>
      </c>
    </row>
    <row r="33" spans="1:2" x14ac:dyDescent="0.45">
      <c r="A33" s="3" t="s">
        <v>36</v>
      </c>
    </row>
    <row r="34" spans="1:2" x14ac:dyDescent="0.45">
      <c r="A34" s="3" t="s">
        <v>37</v>
      </c>
    </row>
    <row r="35" spans="1:2" x14ac:dyDescent="0.45">
      <c r="A35" s="3" t="s">
        <v>38</v>
      </c>
      <c r="B35" s="4" t="s">
        <v>2</v>
      </c>
    </row>
    <row r="36" spans="1:2" x14ac:dyDescent="0.45">
      <c r="A36" s="3" t="s">
        <v>39</v>
      </c>
    </row>
    <row r="37" spans="1:2" x14ac:dyDescent="0.45">
      <c r="A37" s="3" t="s">
        <v>40</v>
      </c>
    </row>
    <row r="38" spans="1:2" x14ac:dyDescent="0.45">
      <c r="A38" s="3" t="s">
        <v>41</v>
      </c>
    </row>
    <row r="39" spans="1:2" x14ac:dyDescent="0.45">
      <c r="A39" s="3" t="s">
        <v>42</v>
      </c>
    </row>
    <row r="40" spans="1:2" x14ac:dyDescent="0.45">
      <c r="A40" s="3" t="s">
        <v>43</v>
      </c>
    </row>
    <row r="41" spans="1:2" x14ac:dyDescent="0.45">
      <c r="A41" s="3" t="s">
        <v>44</v>
      </c>
    </row>
    <row r="42" spans="1:2" x14ac:dyDescent="0.45">
      <c r="A42" s="3" t="s">
        <v>45</v>
      </c>
      <c r="B42" s="4" t="s">
        <v>3</v>
      </c>
    </row>
    <row r="43" spans="1:2" x14ac:dyDescent="0.45">
      <c r="A43" s="3" t="s">
        <v>46</v>
      </c>
      <c r="B43" s="4" t="s">
        <v>3</v>
      </c>
    </row>
    <row r="44" spans="1:2" x14ac:dyDescent="0.45">
      <c r="A44" s="3" t="s">
        <v>48</v>
      </c>
    </row>
    <row r="45" spans="1:2" x14ac:dyDescent="0.45">
      <c r="A45" s="3" t="s">
        <v>96</v>
      </c>
      <c r="B45" s="5">
        <f t="shared" ref="B45" si="0">COUNTA(B3:B44)</f>
        <v>8</v>
      </c>
    </row>
    <row r="46" spans="1:2" x14ac:dyDescent="0.45">
      <c r="A46" s="3" t="s">
        <v>50</v>
      </c>
      <c r="B46" s="4">
        <v>2</v>
      </c>
    </row>
    <row r="47" spans="1:2" x14ac:dyDescent="0.45">
      <c r="A47" s="3" t="s">
        <v>51</v>
      </c>
      <c r="B47" s="4" t="s">
        <v>52</v>
      </c>
    </row>
    <row r="48" spans="1:2" x14ac:dyDescent="0.45">
      <c r="A48" s="3" t="s">
        <v>54</v>
      </c>
      <c r="B48" s="4">
        <v>15</v>
      </c>
    </row>
    <row r="49" spans="1:2" x14ac:dyDescent="0.45">
      <c r="A49" s="3" t="s">
        <v>55</v>
      </c>
      <c r="B49" s="4">
        <v>1</v>
      </c>
    </row>
    <row r="50" spans="1:2" x14ac:dyDescent="0.45">
      <c r="A50" s="3" t="s">
        <v>56</v>
      </c>
      <c r="B50" s="4">
        <v>4</v>
      </c>
    </row>
    <row r="51" spans="1:2" x14ac:dyDescent="0.45">
      <c r="A51" s="3" t="s">
        <v>57</v>
      </c>
      <c r="B51" s="4">
        <v>2</v>
      </c>
    </row>
    <row r="52" spans="1:2" x14ac:dyDescent="0.45">
      <c r="A52" s="3" t="s">
        <v>58</v>
      </c>
    </row>
    <row r="53" spans="1:2" x14ac:dyDescent="0.45">
      <c r="A53" s="3" t="s">
        <v>59</v>
      </c>
    </row>
    <row r="54" spans="1:2" x14ac:dyDescent="0.45">
      <c r="A54" s="3" t="s">
        <v>60</v>
      </c>
    </row>
    <row r="55" spans="1:2" x14ac:dyDescent="0.45">
      <c r="A55" s="3" t="s">
        <v>61</v>
      </c>
    </row>
    <row r="56" spans="1:2" x14ac:dyDescent="0.45">
      <c r="A56" s="3" t="s">
        <v>62</v>
      </c>
    </row>
    <row r="57" spans="1:2" x14ac:dyDescent="0.45">
      <c r="A57" s="3" t="s">
        <v>63</v>
      </c>
      <c r="B57" s="4">
        <v>692</v>
      </c>
    </row>
    <row r="58" spans="1:2" x14ac:dyDescent="0.45">
      <c r="A58" s="3" t="s">
        <v>64</v>
      </c>
      <c r="B58" s="4">
        <v>406</v>
      </c>
    </row>
    <row r="59" spans="1:2" x14ac:dyDescent="0.45">
      <c r="A59" s="3" t="s">
        <v>65</v>
      </c>
    </row>
    <row r="60" spans="1:2" x14ac:dyDescent="0.45">
      <c r="A60" s="3" t="s">
        <v>66</v>
      </c>
      <c r="B60" s="4">
        <v>9</v>
      </c>
    </row>
    <row r="61" spans="1:2" x14ac:dyDescent="0.45">
      <c r="A61" s="3" t="s">
        <v>67</v>
      </c>
      <c r="B61" s="4">
        <v>166</v>
      </c>
    </row>
    <row r="62" spans="1:2" x14ac:dyDescent="0.45">
      <c r="A62" s="3" t="s">
        <v>68</v>
      </c>
    </row>
    <row r="63" spans="1:2" x14ac:dyDescent="0.45">
      <c r="A63" s="3" t="s">
        <v>69</v>
      </c>
    </row>
    <row r="64" spans="1:2" x14ac:dyDescent="0.45">
      <c r="A64" s="3" t="s">
        <v>70</v>
      </c>
      <c r="B64" s="4">
        <v>1295</v>
      </c>
    </row>
    <row r="65" spans="1:2" x14ac:dyDescent="0.45">
      <c r="A65" s="3" t="s">
        <v>71</v>
      </c>
      <c r="B65" s="4">
        <v>52</v>
      </c>
    </row>
    <row r="66" spans="1:2" x14ac:dyDescent="0.45">
      <c r="A66" s="3" t="s">
        <v>72</v>
      </c>
      <c r="B66" s="4">
        <v>45</v>
      </c>
    </row>
    <row r="67" spans="1:2" x14ac:dyDescent="0.45">
      <c r="A67" s="3" t="s">
        <v>73</v>
      </c>
    </row>
    <row r="68" spans="1:2" x14ac:dyDescent="0.45">
      <c r="A68" s="3" t="s">
        <v>74</v>
      </c>
      <c r="B68" s="4">
        <v>63</v>
      </c>
    </row>
    <row r="69" spans="1:2" x14ac:dyDescent="0.45">
      <c r="A69" s="3" t="s">
        <v>75</v>
      </c>
      <c r="B69" s="4">
        <v>7</v>
      </c>
    </row>
    <row r="70" spans="1:2" x14ac:dyDescent="0.45">
      <c r="A70" s="3" t="s">
        <v>76</v>
      </c>
    </row>
    <row r="71" spans="1:2" x14ac:dyDescent="0.45">
      <c r="A71" s="3" t="s">
        <v>77</v>
      </c>
      <c r="B71" s="4">
        <v>24</v>
      </c>
    </row>
    <row r="72" spans="1:2" x14ac:dyDescent="0.45">
      <c r="A72" s="3" t="s">
        <v>78</v>
      </c>
    </row>
    <row r="73" spans="1:2" x14ac:dyDescent="0.45">
      <c r="A73" s="3" t="s">
        <v>79</v>
      </c>
    </row>
    <row r="74" spans="1:2" x14ac:dyDescent="0.45">
      <c r="A74" s="3" t="s">
        <v>80</v>
      </c>
    </row>
    <row r="75" spans="1:2" x14ac:dyDescent="0.45">
      <c r="A75" s="3" t="s">
        <v>81</v>
      </c>
    </row>
    <row r="76" spans="1:2" x14ac:dyDescent="0.45">
      <c r="A76" s="3" t="s">
        <v>82</v>
      </c>
      <c r="B76" s="4">
        <v>3813</v>
      </c>
    </row>
    <row r="77" spans="1:2" x14ac:dyDescent="0.45">
      <c r="A77" s="3" t="s">
        <v>83</v>
      </c>
      <c r="B77" s="4">
        <v>2247</v>
      </c>
    </row>
    <row r="78" spans="1:2" x14ac:dyDescent="0.45">
      <c r="A78" s="3" t="s">
        <v>84</v>
      </c>
      <c r="B78" s="4">
        <v>42</v>
      </c>
    </row>
    <row r="79" spans="1:2" x14ac:dyDescent="0.45">
      <c r="A79" s="3" t="s">
        <v>85</v>
      </c>
      <c r="B79" s="4">
        <v>840</v>
      </c>
    </row>
    <row r="80" spans="1:2" x14ac:dyDescent="0.45">
      <c r="A80" s="3" t="s">
        <v>86</v>
      </c>
    </row>
    <row r="81" spans="1:2" x14ac:dyDescent="0.45">
      <c r="A81" s="3" t="s">
        <v>87</v>
      </c>
      <c r="B81" s="4">
        <v>2</v>
      </c>
    </row>
    <row r="82" spans="1:2" x14ac:dyDescent="0.45">
      <c r="A82" s="3" t="s">
        <v>88</v>
      </c>
      <c r="B82" s="4">
        <v>7135</v>
      </c>
    </row>
    <row r="83" spans="1:2" x14ac:dyDescent="0.45">
      <c r="A83" s="3" t="s">
        <v>89</v>
      </c>
      <c r="B83" s="4">
        <v>43</v>
      </c>
    </row>
    <row r="84" spans="1:2" x14ac:dyDescent="0.45">
      <c r="A84" s="3" t="s">
        <v>90</v>
      </c>
      <c r="B84" s="4">
        <v>33</v>
      </c>
    </row>
    <row r="85" spans="1:2" x14ac:dyDescent="0.45">
      <c r="A85" s="3" t="s">
        <v>91</v>
      </c>
      <c r="B85" s="4">
        <v>71</v>
      </c>
    </row>
    <row r="86" spans="1:2" x14ac:dyDescent="0.45">
      <c r="A86" s="3" t="s">
        <v>92</v>
      </c>
      <c r="B86" s="4">
        <v>11</v>
      </c>
    </row>
    <row r="87" spans="1:2" x14ac:dyDescent="0.45">
      <c r="A87" s="3" t="s">
        <v>93</v>
      </c>
      <c r="B87" s="4">
        <v>24</v>
      </c>
    </row>
    <row r="88" spans="1:2" x14ac:dyDescent="0.45">
      <c r="A88" s="3" t="s">
        <v>94</v>
      </c>
      <c r="B88" s="4">
        <v>182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73FD"/>
  </sheetPr>
  <dimension ref="A1:C88"/>
  <sheetViews>
    <sheetView workbookViewId="0">
      <selection sqref="A1:XFD1048576"/>
    </sheetView>
  </sheetViews>
  <sheetFormatPr baseColWidth="10" defaultColWidth="9.1328125" defaultRowHeight="14.25" x14ac:dyDescent="0.45"/>
  <cols>
    <col min="1" max="1" width="36.86328125" style="3" bestFit="1" customWidth="1"/>
    <col min="2" max="2" width="9.1328125" style="4" customWidth="1"/>
    <col min="3" max="3" width="8.86328125" style="4" bestFit="1" customWidth="1"/>
    <col min="4" max="16384" width="9.1328125" style="4"/>
  </cols>
  <sheetData>
    <row r="1" spans="1:3" s="1" customFormat="1" ht="75.75" customHeight="1" x14ac:dyDescent="0.45">
      <c r="B1" s="2" t="s">
        <v>110</v>
      </c>
      <c r="C1" s="2" t="s">
        <v>114</v>
      </c>
    </row>
    <row r="2" spans="1:3" x14ac:dyDescent="0.45">
      <c r="A2" s="3" t="s">
        <v>0</v>
      </c>
      <c r="B2" s="4">
        <v>0.7</v>
      </c>
      <c r="C2" s="4">
        <v>0.68</v>
      </c>
    </row>
    <row r="3" spans="1:3" x14ac:dyDescent="0.45">
      <c r="A3" s="3" t="s">
        <v>1</v>
      </c>
      <c r="C3" s="4" t="s">
        <v>2</v>
      </c>
    </row>
    <row r="4" spans="1:3" x14ac:dyDescent="0.45">
      <c r="A4" s="3" t="s">
        <v>4</v>
      </c>
      <c r="C4" s="4" t="s">
        <v>2</v>
      </c>
    </row>
    <row r="5" spans="1:3" x14ac:dyDescent="0.45">
      <c r="A5" s="3" t="s">
        <v>6</v>
      </c>
      <c r="C5" s="4" t="s">
        <v>5</v>
      </c>
    </row>
    <row r="6" spans="1:3" x14ac:dyDescent="0.45">
      <c r="A6" s="3" t="s">
        <v>7</v>
      </c>
    </row>
    <row r="7" spans="1:3" x14ac:dyDescent="0.45">
      <c r="A7" s="3" t="s">
        <v>8</v>
      </c>
    </row>
    <row r="8" spans="1:3" x14ac:dyDescent="0.45">
      <c r="A8" s="3" t="s">
        <v>9</v>
      </c>
    </row>
    <row r="9" spans="1:3" x14ac:dyDescent="0.45">
      <c r="A9" s="3" t="s">
        <v>11</v>
      </c>
    </row>
    <row r="10" spans="1:3" x14ac:dyDescent="0.45">
      <c r="A10" s="3" t="s">
        <v>12</v>
      </c>
      <c r="B10" s="4" t="s">
        <v>2</v>
      </c>
      <c r="C10" s="4" t="s">
        <v>2</v>
      </c>
    </row>
    <row r="11" spans="1:3" x14ac:dyDescent="0.45">
      <c r="A11" s="3" t="s">
        <v>13</v>
      </c>
      <c r="C11" s="4" t="s">
        <v>2</v>
      </c>
    </row>
    <row r="12" spans="1:3" x14ac:dyDescent="0.45">
      <c r="A12" s="3" t="s">
        <v>14</v>
      </c>
    </row>
    <row r="13" spans="1:3" x14ac:dyDescent="0.45">
      <c r="A13" s="3" t="s">
        <v>15</v>
      </c>
      <c r="C13" s="4" t="s">
        <v>2</v>
      </c>
    </row>
    <row r="14" spans="1:3" x14ac:dyDescent="0.45">
      <c r="A14" s="3" t="s">
        <v>16</v>
      </c>
      <c r="C14" s="4" t="s">
        <v>2</v>
      </c>
    </row>
    <row r="15" spans="1:3" x14ac:dyDescent="0.45">
      <c r="A15" s="3" t="s">
        <v>17</v>
      </c>
      <c r="C15" s="4" t="s">
        <v>2</v>
      </c>
    </row>
    <row r="16" spans="1:3" x14ac:dyDescent="0.45">
      <c r="A16" s="3" t="s">
        <v>18</v>
      </c>
    </row>
    <row r="17" spans="1:3" x14ac:dyDescent="0.45">
      <c r="A17" s="3" t="s">
        <v>19</v>
      </c>
      <c r="C17" s="4" t="s">
        <v>3</v>
      </c>
    </row>
    <row r="18" spans="1:3" x14ac:dyDescent="0.45">
      <c r="A18" s="3" t="s">
        <v>20</v>
      </c>
    </row>
    <row r="19" spans="1:3" x14ac:dyDescent="0.45">
      <c r="A19" s="3" t="s">
        <v>21</v>
      </c>
      <c r="B19" s="4" t="s">
        <v>3</v>
      </c>
    </row>
    <row r="20" spans="1:3" x14ac:dyDescent="0.45">
      <c r="A20" s="3" t="s">
        <v>23</v>
      </c>
    </row>
    <row r="21" spans="1:3" x14ac:dyDescent="0.45">
      <c r="A21" s="3" t="s">
        <v>24</v>
      </c>
    </row>
    <row r="22" spans="1:3" x14ac:dyDescent="0.45">
      <c r="A22" s="3" t="s">
        <v>25</v>
      </c>
    </row>
    <row r="23" spans="1:3" x14ac:dyDescent="0.45">
      <c r="A23" s="3" t="s">
        <v>26</v>
      </c>
    </row>
    <row r="24" spans="1:3" x14ac:dyDescent="0.45">
      <c r="A24" s="3" t="s">
        <v>27</v>
      </c>
    </row>
    <row r="25" spans="1:3" x14ac:dyDescent="0.45">
      <c r="A25" s="3" t="s">
        <v>28</v>
      </c>
    </row>
    <row r="26" spans="1:3" x14ac:dyDescent="0.45">
      <c r="A26" s="3" t="s">
        <v>29</v>
      </c>
      <c r="C26" s="4" t="s">
        <v>2</v>
      </c>
    </row>
    <row r="27" spans="1:3" x14ac:dyDescent="0.45">
      <c r="A27" s="3" t="s">
        <v>30</v>
      </c>
      <c r="C27" s="4" t="s">
        <v>2</v>
      </c>
    </row>
    <row r="28" spans="1:3" x14ac:dyDescent="0.45">
      <c r="A28" s="3" t="s">
        <v>31</v>
      </c>
      <c r="C28" s="4" t="s">
        <v>3</v>
      </c>
    </row>
    <row r="29" spans="1:3" x14ac:dyDescent="0.45">
      <c r="A29" s="3" t="s">
        <v>32</v>
      </c>
      <c r="C29" s="4" t="s">
        <v>3</v>
      </c>
    </row>
    <row r="30" spans="1:3" x14ac:dyDescent="0.45">
      <c r="A30" s="3" t="s">
        <v>33</v>
      </c>
      <c r="C30" s="4" t="s">
        <v>2</v>
      </c>
    </row>
    <row r="31" spans="1:3" x14ac:dyDescent="0.45">
      <c r="A31" s="3" t="s">
        <v>34</v>
      </c>
      <c r="C31" s="4" t="s">
        <v>2</v>
      </c>
    </row>
    <row r="32" spans="1:3" x14ac:dyDescent="0.45">
      <c r="A32" s="3" t="s">
        <v>35</v>
      </c>
      <c r="B32" s="4" t="s">
        <v>3</v>
      </c>
    </row>
    <row r="33" spans="1:3" x14ac:dyDescent="0.45">
      <c r="A33" s="3" t="s">
        <v>36</v>
      </c>
      <c r="B33" s="4" t="s">
        <v>3</v>
      </c>
    </row>
    <row r="34" spans="1:3" x14ac:dyDescent="0.45">
      <c r="A34" s="3" t="s">
        <v>37</v>
      </c>
    </row>
    <row r="35" spans="1:3" x14ac:dyDescent="0.45">
      <c r="A35" s="3" t="s">
        <v>38</v>
      </c>
    </row>
    <row r="36" spans="1:3" x14ac:dyDescent="0.45">
      <c r="A36" s="3" t="s">
        <v>39</v>
      </c>
    </row>
    <row r="37" spans="1:3" x14ac:dyDescent="0.45">
      <c r="A37" s="3" t="s">
        <v>40</v>
      </c>
    </row>
    <row r="38" spans="1:3" x14ac:dyDescent="0.45">
      <c r="A38" s="3" t="s">
        <v>41</v>
      </c>
    </row>
    <row r="39" spans="1:3" x14ac:dyDescent="0.45">
      <c r="A39" s="3" t="s">
        <v>42</v>
      </c>
    </row>
    <row r="40" spans="1:3" x14ac:dyDescent="0.45">
      <c r="A40" s="3" t="s">
        <v>43</v>
      </c>
    </row>
    <row r="41" spans="1:3" x14ac:dyDescent="0.45">
      <c r="A41" s="3" t="s">
        <v>44</v>
      </c>
    </row>
    <row r="42" spans="1:3" x14ac:dyDescent="0.45">
      <c r="A42" s="3" t="s">
        <v>45</v>
      </c>
      <c r="C42" s="4" t="s">
        <v>3</v>
      </c>
    </row>
    <row r="43" spans="1:3" x14ac:dyDescent="0.45">
      <c r="A43" s="3" t="s">
        <v>46</v>
      </c>
      <c r="C43" s="4" t="s">
        <v>3</v>
      </c>
    </row>
    <row r="44" spans="1:3" x14ac:dyDescent="0.45">
      <c r="A44" s="3" t="s">
        <v>48</v>
      </c>
      <c r="C44" s="4" t="s">
        <v>49</v>
      </c>
    </row>
    <row r="45" spans="1:3" x14ac:dyDescent="0.45">
      <c r="A45" s="3" t="s">
        <v>96</v>
      </c>
      <c r="B45" s="5">
        <f t="shared" ref="B45:C45" si="0">COUNTA(B3:B44)</f>
        <v>4</v>
      </c>
      <c r="C45" s="5">
        <f t="shared" si="0"/>
        <v>18</v>
      </c>
    </row>
    <row r="46" spans="1:3" x14ac:dyDescent="0.45">
      <c r="A46" s="3" t="s">
        <v>50</v>
      </c>
      <c r="B46" s="4">
        <v>2</v>
      </c>
      <c r="C46" s="4">
        <v>4</v>
      </c>
    </row>
    <row r="47" spans="1:3" x14ac:dyDescent="0.45">
      <c r="A47" s="3" t="s">
        <v>51</v>
      </c>
      <c r="B47" s="4" t="s">
        <v>53</v>
      </c>
      <c r="C47" s="4" t="s">
        <v>53</v>
      </c>
    </row>
    <row r="48" spans="1:3" x14ac:dyDescent="0.45">
      <c r="A48" s="3" t="s">
        <v>54</v>
      </c>
      <c r="B48" s="4">
        <v>17</v>
      </c>
      <c r="C48" s="4">
        <v>13</v>
      </c>
    </row>
    <row r="49" spans="1:3" x14ac:dyDescent="0.45">
      <c r="A49" s="3" t="s">
        <v>55</v>
      </c>
      <c r="B49" s="4">
        <v>2</v>
      </c>
      <c r="C49" s="4">
        <v>1</v>
      </c>
    </row>
    <row r="50" spans="1:3" x14ac:dyDescent="0.45">
      <c r="A50" s="3" t="s">
        <v>56</v>
      </c>
      <c r="B50" s="4">
        <v>5</v>
      </c>
      <c r="C50" s="4">
        <v>3</v>
      </c>
    </row>
    <row r="51" spans="1:3" x14ac:dyDescent="0.45">
      <c r="A51" s="3" t="s">
        <v>57</v>
      </c>
      <c r="B51" s="4">
        <v>1</v>
      </c>
      <c r="C51" s="4">
        <v>4</v>
      </c>
    </row>
    <row r="52" spans="1:3" x14ac:dyDescent="0.45">
      <c r="A52" s="3" t="s">
        <v>58</v>
      </c>
      <c r="B52" s="4">
        <v>2</v>
      </c>
      <c r="C52" s="4">
        <v>2</v>
      </c>
    </row>
    <row r="53" spans="1:3" x14ac:dyDescent="0.45">
      <c r="A53" s="3" t="s">
        <v>59</v>
      </c>
    </row>
    <row r="54" spans="1:3" x14ac:dyDescent="0.45">
      <c r="A54" s="3" t="s">
        <v>60</v>
      </c>
    </row>
    <row r="55" spans="1:3" x14ac:dyDescent="0.45">
      <c r="A55" s="3" t="s">
        <v>61</v>
      </c>
    </row>
    <row r="56" spans="1:3" x14ac:dyDescent="0.45">
      <c r="A56" s="3" t="s">
        <v>62</v>
      </c>
    </row>
    <row r="57" spans="1:3" x14ac:dyDescent="0.45">
      <c r="A57" s="3" t="s">
        <v>63</v>
      </c>
      <c r="B57" s="4">
        <v>1585</v>
      </c>
      <c r="C57" s="4">
        <v>1240</v>
      </c>
    </row>
    <row r="58" spans="1:3" x14ac:dyDescent="0.45">
      <c r="A58" s="3" t="s">
        <v>64</v>
      </c>
      <c r="B58" s="4">
        <v>832</v>
      </c>
      <c r="C58" s="4">
        <v>681</v>
      </c>
    </row>
    <row r="59" spans="1:3" x14ac:dyDescent="0.45">
      <c r="A59" s="3" t="s">
        <v>65</v>
      </c>
    </row>
    <row r="60" spans="1:3" x14ac:dyDescent="0.45">
      <c r="A60" s="3" t="s">
        <v>66</v>
      </c>
      <c r="B60" s="4">
        <v>9</v>
      </c>
      <c r="C60" s="4">
        <v>7</v>
      </c>
    </row>
    <row r="61" spans="1:3" x14ac:dyDescent="0.45">
      <c r="A61" s="3" t="s">
        <v>67</v>
      </c>
      <c r="B61" s="4">
        <v>323</v>
      </c>
      <c r="C61" s="4">
        <v>296</v>
      </c>
    </row>
    <row r="62" spans="1:3" x14ac:dyDescent="0.45">
      <c r="A62" s="3" t="s">
        <v>68</v>
      </c>
    </row>
    <row r="63" spans="1:3" x14ac:dyDescent="0.45">
      <c r="A63" s="3" t="s">
        <v>69</v>
      </c>
    </row>
    <row r="64" spans="1:3" x14ac:dyDescent="0.45">
      <c r="A64" s="3" t="s">
        <v>70</v>
      </c>
      <c r="B64" s="4">
        <v>2776</v>
      </c>
      <c r="C64" s="4">
        <v>2247</v>
      </c>
    </row>
    <row r="65" spans="1:3" x14ac:dyDescent="0.45">
      <c r="A65" s="3" t="s">
        <v>71</v>
      </c>
      <c r="B65" s="4">
        <v>92</v>
      </c>
      <c r="C65" s="4">
        <v>57</v>
      </c>
    </row>
    <row r="66" spans="1:3" x14ac:dyDescent="0.45">
      <c r="A66" s="3" t="s">
        <v>72</v>
      </c>
      <c r="B66" s="4">
        <v>97</v>
      </c>
      <c r="C66" s="4">
        <v>38</v>
      </c>
    </row>
    <row r="67" spans="1:3" x14ac:dyDescent="0.45">
      <c r="A67" s="3" t="s">
        <v>73</v>
      </c>
    </row>
    <row r="68" spans="1:3" x14ac:dyDescent="0.45">
      <c r="A68" s="3" t="s">
        <v>74</v>
      </c>
      <c r="B68" s="4">
        <v>177</v>
      </c>
      <c r="C68" s="4">
        <v>89</v>
      </c>
    </row>
    <row r="69" spans="1:3" x14ac:dyDescent="0.45">
      <c r="A69" s="3" t="s">
        <v>75</v>
      </c>
      <c r="B69" s="4">
        <v>9</v>
      </c>
      <c r="C69" s="4">
        <v>4</v>
      </c>
    </row>
    <row r="70" spans="1:3" x14ac:dyDescent="0.45">
      <c r="A70" s="3" t="s">
        <v>76</v>
      </c>
      <c r="B70" s="4">
        <v>1</v>
      </c>
    </row>
    <row r="71" spans="1:3" x14ac:dyDescent="0.45">
      <c r="A71" s="3" t="s">
        <v>77</v>
      </c>
      <c r="B71" s="4">
        <v>75</v>
      </c>
      <c r="C71" s="4">
        <v>41</v>
      </c>
    </row>
    <row r="72" spans="1:3" x14ac:dyDescent="0.45">
      <c r="A72" s="3" t="s">
        <v>78</v>
      </c>
      <c r="B72" s="4">
        <v>13</v>
      </c>
      <c r="C72" s="4">
        <v>1</v>
      </c>
    </row>
    <row r="73" spans="1:3" x14ac:dyDescent="0.45">
      <c r="A73" s="3" t="s">
        <v>79</v>
      </c>
    </row>
    <row r="74" spans="1:3" x14ac:dyDescent="0.45">
      <c r="A74" s="3" t="s">
        <v>80</v>
      </c>
    </row>
    <row r="75" spans="1:3" x14ac:dyDescent="0.45">
      <c r="A75" s="3" t="s">
        <v>81</v>
      </c>
    </row>
    <row r="76" spans="1:3" x14ac:dyDescent="0.45">
      <c r="A76" s="3" t="s">
        <v>82</v>
      </c>
      <c r="B76" s="4">
        <v>6779</v>
      </c>
      <c r="C76" s="4">
        <v>5224</v>
      </c>
    </row>
    <row r="77" spans="1:3" x14ac:dyDescent="0.45">
      <c r="A77" s="3" t="s">
        <v>83</v>
      </c>
      <c r="B77" s="4">
        <v>4338</v>
      </c>
      <c r="C77" s="4">
        <v>3181</v>
      </c>
    </row>
    <row r="78" spans="1:3" x14ac:dyDescent="0.45">
      <c r="A78" s="3" t="s">
        <v>84</v>
      </c>
      <c r="B78" s="4">
        <v>117</v>
      </c>
      <c r="C78" s="4">
        <v>66</v>
      </c>
    </row>
    <row r="79" spans="1:3" x14ac:dyDescent="0.45">
      <c r="A79" s="3" t="s">
        <v>85</v>
      </c>
      <c r="B79" s="4">
        <v>1639</v>
      </c>
      <c r="C79" s="4">
        <v>1334</v>
      </c>
    </row>
    <row r="80" spans="1:3" x14ac:dyDescent="0.45">
      <c r="A80" s="3" t="s">
        <v>86</v>
      </c>
    </row>
    <row r="81" spans="1:3" x14ac:dyDescent="0.45">
      <c r="A81" s="3" t="s">
        <v>87</v>
      </c>
      <c r="B81" s="4">
        <v>5</v>
      </c>
      <c r="C81" s="4">
        <v>2</v>
      </c>
    </row>
    <row r="82" spans="1:3" x14ac:dyDescent="0.45">
      <c r="A82" s="3" t="s">
        <v>88</v>
      </c>
      <c r="B82" s="4">
        <v>13342</v>
      </c>
      <c r="C82" s="4">
        <v>10037</v>
      </c>
    </row>
    <row r="83" spans="1:3" x14ac:dyDescent="0.45">
      <c r="A83" s="3" t="s">
        <v>89</v>
      </c>
      <c r="B83" s="4">
        <v>86</v>
      </c>
      <c r="C83" s="4">
        <v>73</v>
      </c>
    </row>
    <row r="84" spans="1:3" x14ac:dyDescent="0.45">
      <c r="A84" s="3" t="s">
        <v>90</v>
      </c>
      <c r="B84" s="4">
        <v>17</v>
      </c>
      <c r="C84" s="4">
        <v>39</v>
      </c>
    </row>
    <row r="85" spans="1:3" x14ac:dyDescent="0.45">
      <c r="A85" s="3" t="s">
        <v>91</v>
      </c>
      <c r="B85" s="4">
        <v>23</v>
      </c>
      <c r="C85" s="4">
        <v>66</v>
      </c>
    </row>
    <row r="86" spans="1:3" x14ac:dyDescent="0.45">
      <c r="A86" s="3" t="s">
        <v>92</v>
      </c>
      <c r="B86" s="4">
        <v>3</v>
      </c>
    </row>
    <row r="87" spans="1:3" x14ac:dyDescent="0.45">
      <c r="A87" s="3" t="s">
        <v>93</v>
      </c>
      <c r="B87" s="4">
        <v>11</v>
      </c>
      <c r="C87" s="4">
        <v>23</v>
      </c>
    </row>
    <row r="88" spans="1:3" x14ac:dyDescent="0.45">
      <c r="A88" s="3" t="s">
        <v>94</v>
      </c>
      <c r="B88" s="4">
        <v>140</v>
      </c>
      <c r="C88" s="4">
        <v>201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D88"/>
  <sheetViews>
    <sheetView workbookViewId="0"/>
  </sheetViews>
  <sheetFormatPr baseColWidth="10" defaultColWidth="9.1328125" defaultRowHeight="14.25" x14ac:dyDescent="0.45"/>
  <cols>
    <col min="1" max="1" width="36.86328125" style="3" bestFit="1" customWidth="1"/>
    <col min="2" max="2" width="8.46484375" style="4" bestFit="1" customWidth="1"/>
    <col min="3" max="4" width="6.33203125" style="4" bestFit="1" customWidth="1"/>
    <col min="5" max="16384" width="9.1328125" style="4"/>
  </cols>
  <sheetData>
    <row r="1" spans="1:4" s="1" customFormat="1" ht="75.75" customHeight="1" x14ac:dyDescent="0.45">
      <c r="B1" s="14" t="s">
        <v>101</v>
      </c>
      <c r="C1" s="14" t="s">
        <v>112</v>
      </c>
      <c r="D1" s="14" t="s">
        <v>120</v>
      </c>
    </row>
    <row r="2" spans="1:4" x14ac:dyDescent="0.45">
      <c r="A2" s="3" t="s">
        <v>0</v>
      </c>
      <c r="B2" s="4">
        <v>0.33</v>
      </c>
      <c r="C2" s="4">
        <v>0.88</v>
      </c>
      <c r="D2" s="4">
        <v>0.8</v>
      </c>
    </row>
    <row r="3" spans="1:4" x14ac:dyDescent="0.45">
      <c r="A3" s="3" t="s">
        <v>1</v>
      </c>
      <c r="C3" s="4" t="s">
        <v>3</v>
      </c>
    </row>
    <row r="4" spans="1:4" x14ac:dyDescent="0.45">
      <c r="A4" s="3" t="s">
        <v>4</v>
      </c>
    </row>
    <row r="5" spans="1:4" x14ac:dyDescent="0.45">
      <c r="A5" s="3" t="s">
        <v>6</v>
      </c>
      <c r="C5" s="4" t="s">
        <v>3</v>
      </c>
      <c r="D5" s="4" t="s">
        <v>3</v>
      </c>
    </row>
    <row r="6" spans="1:4" x14ac:dyDescent="0.45">
      <c r="A6" s="3" t="s">
        <v>7</v>
      </c>
      <c r="B6" s="4" t="s">
        <v>3</v>
      </c>
      <c r="C6" s="4" t="s">
        <v>3</v>
      </c>
    </row>
    <row r="7" spans="1:4" x14ac:dyDescent="0.45">
      <c r="A7" s="3" t="s">
        <v>8</v>
      </c>
      <c r="C7" s="4" t="s">
        <v>3</v>
      </c>
    </row>
    <row r="8" spans="1:4" x14ac:dyDescent="0.45">
      <c r="A8" s="3" t="s">
        <v>9</v>
      </c>
      <c r="C8" s="4" t="s">
        <v>3</v>
      </c>
    </row>
    <row r="9" spans="1:4" x14ac:dyDescent="0.45">
      <c r="A9" s="3" t="s">
        <v>11</v>
      </c>
      <c r="D9" s="4" t="s">
        <v>3</v>
      </c>
    </row>
    <row r="10" spans="1:4" x14ac:dyDescent="0.45">
      <c r="A10" s="3" t="s">
        <v>12</v>
      </c>
    </row>
    <row r="11" spans="1:4" x14ac:dyDescent="0.45">
      <c r="A11" s="3" t="s">
        <v>13</v>
      </c>
      <c r="D11" s="4" t="s">
        <v>5</v>
      </c>
    </row>
    <row r="12" spans="1:4" x14ac:dyDescent="0.45">
      <c r="A12" s="3" t="s">
        <v>14</v>
      </c>
    </row>
    <row r="13" spans="1:4" x14ac:dyDescent="0.45">
      <c r="A13" s="3" t="s">
        <v>15</v>
      </c>
    </row>
    <row r="14" spans="1:4" x14ac:dyDescent="0.45">
      <c r="A14" s="3" t="s">
        <v>16</v>
      </c>
      <c r="B14" s="4" t="s">
        <v>2</v>
      </c>
    </row>
    <row r="15" spans="1:4" x14ac:dyDescent="0.45">
      <c r="A15" s="3" t="s">
        <v>17</v>
      </c>
      <c r="D15" s="4" t="s">
        <v>5</v>
      </c>
    </row>
    <row r="16" spans="1:4" x14ac:dyDescent="0.45">
      <c r="A16" s="3" t="s">
        <v>18</v>
      </c>
      <c r="B16" s="4" t="s">
        <v>3</v>
      </c>
    </row>
    <row r="17" spans="1:4" x14ac:dyDescent="0.45">
      <c r="A17" s="3" t="s">
        <v>19</v>
      </c>
      <c r="B17" s="4" t="s">
        <v>3</v>
      </c>
    </row>
    <row r="18" spans="1:4" x14ac:dyDescent="0.45">
      <c r="A18" s="3" t="s">
        <v>20</v>
      </c>
      <c r="B18" s="4" t="s">
        <v>10</v>
      </c>
    </row>
    <row r="19" spans="1:4" x14ac:dyDescent="0.45">
      <c r="A19" s="3" t="s">
        <v>21</v>
      </c>
      <c r="B19" s="4" t="s">
        <v>3</v>
      </c>
    </row>
    <row r="20" spans="1:4" x14ac:dyDescent="0.45">
      <c r="A20" s="3" t="s">
        <v>23</v>
      </c>
    </row>
    <row r="21" spans="1:4" x14ac:dyDescent="0.45">
      <c r="A21" s="3" t="s">
        <v>24</v>
      </c>
      <c r="B21" s="4" t="s">
        <v>2</v>
      </c>
      <c r="C21" s="4" t="s">
        <v>3</v>
      </c>
    </row>
    <row r="22" spans="1:4" x14ac:dyDescent="0.45">
      <c r="A22" s="3" t="s">
        <v>25</v>
      </c>
    </row>
    <row r="23" spans="1:4" x14ac:dyDescent="0.45">
      <c r="A23" s="3" t="s">
        <v>26</v>
      </c>
    </row>
    <row r="24" spans="1:4" x14ac:dyDescent="0.45">
      <c r="A24" s="3" t="s">
        <v>27</v>
      </c>
      <c r="D24" s="4" t="s">
        <v>3</v>
      </c>
    </row>
    <row r="25" spans="1:4" x14ac:dyDescent="0.45">
      <c r="A25" s="3" t="s">
        <v>28</v>
      </c>
      <c r="B25" s="4" t="s">
        <v>2</v>
      </c>
      <c r="D25" s="4" t="s">
        <v>5</v>
      </c>
    </row>
    <row r="26" spans="1:4" x14ac:dyDescent="0.45">
      <c r="A26" s="3" t="s">
        <v>29</v>
      </c>
      <c r="B26" s="4" t="s">
        <v>2</v>
      </c>
      <c r="C26" s="4" t="s">
        <v>5</v>
      </c>
      <c r="D26" s="4" t="s">
        <v>3</v>
      </c>
    </row>
    <row r="27" spans="1:4" x14ac:dyDescent="0.45">
      <c r="A27" s="3" t="s">
        <v>30</v>
      </c>
      <c r="B27" s="4" t="s">
        <v>2</v>
      </c>
      <c r="C27" s="4" t="s">
        <v>5</v>
      </c>
      <c r="D27" s="4" t="s">
        <v>3</v>
      </c>
    </row>
    <row r="28" spans="1:4" x14ac:dyDescent="0.45">
      <c r="A28" s="3" t="s">
        <v>31</v>
      </c>
      <c r="B28" s="4" t="s">
        <v>2</v>
      </c>
    </row>
    <row r="29" spans="1:4" x14ac:dyDescent="0.45">
      <c r="A29" s="3" t="s">
        <v>32</v>
      </c>
      <c r="B29" s="4" t="s">
        <v>2</v>
      </c>
    </row>
    <row r="30" spans="1:4" x14ac:dyDescent="0.45">
      <c r="A30" s="3" t="s">
        <v>33</v>
      </c>
      <c r="B30" s="4" t="s">
        <v>2</v>
      </c>
    </row>
    <row r="31" spans="1:4" x14ac:dyDescent="0.45">
      <c r="A31" s="3" t="s">
        <v>34</v>
      </c>
      <c r="B31" s="4" t="s">
        <v>2</v>
      </c>
    </row>
    <row r="32" spans="1:4" x14ac:dyDescent="0.45">
      <c r="A32" s="3" t="s">
        <v>35</v>
      </c>
      <c r="C32" s="4" t="s">
        <v>3</v>
      </c>
      <c r="D32" s="4" t="s">
        <v>3</v>
      </c>
    </row>
    <row r="33" spans="1:4" x14ac:dyDescent="0.45">
      <c r="A33" s="3" t="s">
        <v>36</v>
      </c>
      <c r="B33" s="4" t="s">
        <v>2</v>
      </c>
      <c r="C33" s="4" t="s">
        <v>3</v>
      </c>
    </row>
    <row r="34" spans="1:4" x14ac:dyDescent="0.45">
      <c r="A34" s="3" t="s">
        <v>37</v>
      </c>
      <c r="B34" s="4" t="s">
        <v>2</v>
      </c>
      <c r="C34" s="4" t="s">
        <v>3</v>
      </c>
      <c r="D34" s="4" t="s">
        <v>5</v>
      </c>
    </row>
    <row r="35" spans="1:4" x14ac:dyDescent="0.45">
      <c r="A35" s="3" t="s">
        <v>38</v>
      </c>
      <c r="B35" s="4" t="s">
        <v>2</v>
      </c>
      <c r="C35" s="4" t="s">
        <v>2</v>
      </c>
    </row>
    <row r="36" spans="1:4" x14ac:dyDescent="0.45">
      <c r="A36" s="3" t="s">
        <v>39</v>
      </c>
      <c r="B36" s="4" t="s">
        <v>3</v>
      </c>
      <c r="C36" s="4" t="s">
        <v>3</v>
      </c>
    </row>
    <row r="37" spans="1:4" x14ac:dyDescent="0.45">
      <c r="A37" s="3" t="s">
        <v>40</v>
      </c>
      <c r="B37" s="4" t="s">
        <v>10</v>
      </c>
      <c r="C37" s="4" t="s">
        <v>3</v>
      </c>
    </row>
    <row r="38" spans="1:4" x14ac:dyDescent="0.45">
      <c r="A38" s="3" t="s">
        <v>41</v>
      </c>
      <c r="C38" s="4" t="s">
        <v>5</v>
      </c>
    </row>
    <row r="39" spans="1:4" x14ac:dyDescent="0.45">
      <c r="A39" s="3" t="s">
        <v>42</v>
      </c>
      <c r="C39" s="4" t="s">
        <v>5</v>
      </c>
    </row>
    <row r="40" spans="1:4" x14ac:dyDescent="0.45">
      <c r="A40" s="3" t="s">
        <v>43</v>
      </c>
      <c r="B40" s="4" t="s">
        <v>2</v>
      </c>
      <c r="D40" s="4" t="s">
        <v>3</v>
      </c>
    </row>
    <row r="41" spans="1:4" x14ac:dyDescent="0.45">
      <c r="A41" s="3" t="s">
        <v>44</v>
      </c>
      <c r="B41" s="4" t="s">
        <v>2</v>
      </c>
    </row>
    <row r="42" spans="1:4" x14ac:dyDescent="0.45">
      <c r="A42" s="3" t="s">
        <v>45</v>
      </c>
      <c r="C42" s="4" t="s">
        <v>5</v>
      </c>
      <c r="D42" s="4" t="s">
        <v>3</v>
      </c>
    </row>
    <row r="43" spans="1:4" x14ac:dyDescent="0.45">
      <c r="A43" s="3" t="s">
        <v>46</v>
      </c>
      <c r="C43" s="4" t="s">
        <v>5</v>
      </c>
      <c r="D43" s="4" t="s">
        <v>3</v>
      </c>
    </row>
    <row r="44" spans="1:4" x14ac:dyDescent="0.45">
      <c r="A44" s="3" t="s">
        <v>48</v>
      </c>
      <c r="B44" s="4" t="s">
        <v>49</v>
      </c>
    </row>
    <row r="45" spans="1:4" x14ac:dyDescent="0.45">
      <c r="A45" s="3" t="s">
        <v>96</v>
      </c>
      <c r="B45" s="5">
        <v>24</v>
      </c>
      <c r="C45" s="5">
        <f t="shared" ref="C45:D45" si="0">COUNTA(C3:C44)</f>
        <v>18</v>
      </c>
      <c r="D45" s="5">
        <f t="shared" si="0"/>
        <v>13</v>
      </c>
    </row>
    <row r="46" spans="1:4" x14ac:dyDescent="0.45">
      <c r="A46" s="3" t="s">
        <v>50</v>
      </c>
      <c r="B46" s="4">
        <v>4</v>
      </c>
      <c r="C46" s="4">
        <v>2</v>
      </c>
      <c r="D46" s="4">
        <v>2</v>
      </c>
    </row>
    <row r="47" spans="1:4" x14ac:dyDescent="0.45">
      <c r="A47" s="3" t="s">
        <v>51</v>
      </c>
      <c r="B47" s="4" t="s">
        <v>53</v>
      </c>
      <c r="C47" s="4" t="s">
        <v>52</v>
      </c>
      <c r="D47" s="4" t="s">
        <v>53</v>
      </c>
    </row>
    <row r="48" spans="1:4" x14ac:dyDescent="0.45">
      <c r="A48" s="3" t="s">
        <v>54</v>
      </c>
      <c r="B48" s="4">
        <v>5</v>
      </c>
      <c r="C48" s="4">
        <v>11</v>
      </c>
      <c r="D48" s="4">
        <v>40</v>
      </c>
    </row>
    <row r="49" spans="1:4" x14ac:dyDescent="0.45">
      <c r="A49" s="3" t="s">
        <v>55</v>
      </c>
      <c r="C49" s="4">
        <v>3</v>
      </c>
      <c r="D49" s="4">
        <v>6</v>
      </c>
    </row>
    <row r="50" spans="1:4" x14ac:dyDescent="0.45">
      <c r="A50" s="3" t="s">
        <v>56</v>
      </c>
      <c r="B50" s="4">
        <v>5</v>
      </c>
      <c r="C50" s="4">
        <v>6</v>
      </c>
      <c r="D50" s="4">
        <v>12</v>
      </c>
    </row>
    <row r="51" spans="1:4" x14ac:dyDescent="0.45">
      <c r="A51" s="3" t="s">
        <v>57</v>
      </c>
      <c r="C51" s="4">
        <v>2</v>
      </c>
      <c r="D51" s="4">
        <v>7</v>
      </c>
    </row>
    <row r="52" spans="1:4" x14ac:dyDescent="0.45">
      <c r="A52" s="3" t="s">
        <v>58</v>
      </c>
      <c r="B52" s="4">
        <v>2</v>
      </c>
      <c r="D52" s="4">
        <v>5</v>
      </c>
    </row>
    <row r="53" spans="1:4" x14ac:dyDescent="0.45">
      <c r="A53" s="3" t="s">
        <v>59</v>
      </c>
      <c r="D53" s="4">
        <v>1</v>
      </c>
    </row>
    <row r="54" spans="1:4" x14ac:dyDescent="0.45">
      <c r="A54" s="3" t="s">
        <v>60</v>
      </c>
    </row>
    <row r="55" spans="1:4" x14ac:dyDescent="0.45">
      <c r="A55" s="3" t="s">
        <v>61</v>
      </c>
      <c r="D55" s="4">
        <v>1</v>
      </c>
    </row>
    <row r="56" spans="1:4" x14ac:dyDescent="0.45">
      <c r="A56" s="3" t="s">
        <v>62</v>
      </c>
    </row>
    <row r="57" spans="1:4" x14ac:dyDescent="0.45">
      <c r="A57" s="3" t="s">
        <v>63</v>
      </c>
      <c r="B57" s="4">
        <v>403</v>
      </c>
      <c r="C57" s="4">
        <v>1138</v>
      </c>
      <c r="D57" s="4">
        <v>3370</v>
      </c>
    </row>
    <row r="58" spans="1:4" x14ac:dyDescent="0.45">
      <c r="A58" s="3" t="s">
        <v>64</v>
      </c>
      <c r="B58" s="4">
        <v>216</v>
      </c>
      <c r="C58" s="4">
        <v>599</v>
      </c>
      <c r="D58" s="4">
        <v>1926</v>
      </c>
    </row>
    <row r="59" spans="1:4" x14ac:dyDescent="0.45">
      <c r="A59" s="3" t="s">
        <v>65</v>
      </c>
      <c r="D59" s="4">
        <v>1</v>
      </c>
    </row>
    <row r="60" spans="1:4" x14ac:dyDescent="0.45">
      <c r="A60" s="3" t="s">
        <v>66</v>
      </c>
      <c r="B60" s="4">
        <v>3</v>
      </c>
      <c r="C60" s="4">
        <v>8</v>
      </c>
      <c r="D60" s="4">
        <v>24</v>
      </c>
    </row>
    <row r="61" spans="1:4" x14ac:dyDescent="0.45">
      <c r="A61" s="3" t="s">
        <v>67</v>
      </c>
      <c r="B61" s="4">
        <v>77</v>
      </c>
      <c r="C61" s="4">
        <v>246</v>
      </c>
      <c r="D61" s="4">
        <v>786</v>
      </c>
    </row>
    <row r="62" spans="1:4" x14ac:dyDescent="0.45">
      <c r="A62" s="3" t="s">
        <v>68</v>
      </c>
    </row>
    <row r="63" spans="1:4" x14ac:dyDescent="0.45">
      <c r="A63" s="3" t="s">
        <v>69</v>
      </c>
    </row>
    <row r="64" spans="1:4" x14ac:dyDescent="0.45">
      <c r="A64" s="3" t="s">
        <v>70</v>
      </c>
      <c r="B64" s="4">
        <v>711</v>
      </c>
      <c r="C64" s="4">
        <v>2013</v>
      </c>
      <c r="D64" s="4">
        <v>6179</v>
      </c>
    </row>
    <row r="65" spans="1:4" x14ac:dyDescent="0.45">
      <c r="A65" s="3" t="s">
        <v>71</v>
      </c>
      <c r="B65" s="4">
        <v>43</v>
      </c>
      <c r="C65" s="4">
        <v>62</v>
      </c>
      <c r="D65" s="4">
        <v>149</v>
      </c>
    </row>
    <row r="66" spans="1:4" x14ac:dyDescent="0.45">
      <c r="A66" s="3" t="s">
        <v>72</v>
      </c>
      <c r="B66" s="4">
        <v>23</v>
      </c>
      <c r="C66" s="4">
        <v>62</v>
      </c>
      <c r="D66" s="4">
        <v>131</v>
      </c>
    </row>
    <row r="67" spans="1:4" x14ac:dyDescent="0.45">
      <c r="A67" s="3" t="s">
        <v>73</v>
      </c>
      <c r="D67" s="4">
        <v>2</v>
      </c>
    </row>
    <row r="68" spans="1:4" x14ac:dyDescent="0.45">
      <c r="A68" s="3" t="s">
        <v>74</v>
      </c>
      <c r="B68" s="4">
        <v>86</v>
      </c>
      <c r="C68" s="4">
        <v>86</v>
      </c>
      <c r="D68" s="4">
        <v>234</v>
      </c>
    </row>
    <row r="69" spans="1:4" x14ac:dyDescent="0.45">
      <c r="A69" s="3" t="s">
        <v>75</v>
      </c>
      <c r="B69" s="4">
        <v>5</v>
      </c>
      <c r="C69" s="4">
        <v>6</v>
      </c>
      <c r="D69" s="4">
        <v>13</v>
      </c>
    </row>
    <row r="70" spans="1:4" x14ac:dyDescent="0.45">
      <c r="A70" s="3" t="s">
        <v>76</v>
      </c>
    </row>
    <row r="71" spans="1:4" x14ac:dyDescent="0.45">
      <c r="A71" s="3" t="s">
        <v>77</v>
      </c>
      <c r="B71" s="4">
        <v>31</v>
      </c>
      <c r="C71" s="4">
        <v>37</v>
      </c>
      <c r="D71" s="4">
        <v>76</v>
      </c>
    </row>
    <row r="72" spans="1:4" x14ac:dyDescent="0.45">
      <c r="A72" s="3" t="s">
        <v>78</v>
      </c>
      <c r="B72" s="4">
        <v>2</v>
      </c>
      <c r="C72" s="4">
        <v>1</v>
      </c>
      <c r="D72" s="4">
        <v>4</v>
      </c>
    </row>
    <row r="73" spans="1:4" x14ac:dyDescent="0.45">
      <c r="A73" s="3" t="s">
        <v>79</v>
      </c>
    </row>
    <row r="74" spans="1:4" x14ac:dyDescent="0.45">
      <c r="A74" s="3" t="s">
        <v>80</v>
      </c>
    </row>
    <row r="75" spans="1:4" x14ac:dyDescent="0.45">
      <c r="A75" s="3" t="s">
        <v>81</v>
      </c>
    </row>
    <row r="76" spans="1:4" x14ac:dyDescent="0.45">
      <c r="A76" s="3" t="s">
        <v>82</v>
      </c>
      <c r="B76" s="4">
        <v>5053</v>
      </c>
      <c r="C76" s="4">
        <v>5156</v>
      </c>
      <c r="D76" s="4">
        <v>11362</v>
      </c>
    </row>
    <row r="77" spans="1:4" x14ac:dyDescent="0.45">
      <c r="A77" s="3" t="s">
        <v>83</v>
      </c>
      <c r="B77" s="4">
        <v>2765</v>
      </c>
      <c r="C77" s="4">
        <v>3105</v>
      </c>
      <c r="D77" s="4">
        <v>7382</v>
      </c>
    </row>
    <row r="78" spans="1:4" x14ac:dyDescent="0.45">
      <c r="A78" s="3" t="s">
        <v>84</v>
      </c>
      <c r="B78" s="4">
        <v>41</v>
      </c>
      <c r="C78" s="4">
        <v>69</v>
      </c>
      <c r="D78" s="4">
        <v>144</v>
      </c>
    </row>
    <row r="79" spans="1:4" x14ac:dyDescent="0.45">
      <c r="A79" s="3" t="s">
        <v>85</v>
      </c>
      <c r="B79" s="4">
        <v>1036</v>
      </c>
      <c r="C79" s="4">
        <v>1091</v>
      </c>
      <c r="D79" s="4">
        <v>2719</v>
      </c>
    </row>
    <row r="80" spans="1:4" x14ac:dyDescent="0.45">
      <c r="A80" s="3" t="s">
        <v>86</v>
      </c>
      <c r="B80" s="4">
        <v>1</v>
      </c>
    </row>
    <row r="81" spans="1:4" x14ac:dyDescent="0.45">
      <c r="A81" s="3" t="s">
        <v>87</v>
      </c>
      <c r="B81" s="4">
        <v>1</v>
      </c>
      <c r="C81" s="4">
        <v>4</v>
      </c>
      <c r="D81" s="4">
        <v>7</v>
      </c>
    </row>
    <row r="82" spans="1:4" x14ac:dyDescent="0.45">
      <c r="A82" s="3" t="s">
        <v>88</v>
      </c>
      <c r="B82" s="4">
        <v>9087</v>
      </c>
      <c r="C82" s="4">
        <v>9679</v>
      </c>
      <c r="D82" s="4">
        <v>22223</v>
      </c>
    </row>
    <row r="83" spans="1:4" x14ac:dyDescent="0.45">
      <c r="A83" s="3" t="s">
        <v>89</v>
      </c>
      <c r="B83" s="4">
        <v>124</v>
      </c>
      <c r="C83" s="4">
        <v>18</v>
      </c>
      <c r="D83" s="4">
        <v>113</v>
      </c>
    </row>
    <row r="84" spans="1:4" x14ac:dyDescent="0.45">
      <c r="A84" s="3" t="s">
        <v>90</v>
      </c>
      <c r="B84" s="4">
        <v>20</v>
      </c>
      <c r="C84" s="4">
        <v>30</v>
      </c>
      <c r="D84" s="4">
        <v>68</v>
      </c>
    </row>
    <row r="85" spans="1:4" x14ac:dyDescent="0.45">
      <c r="A85" s="3" t="s">
        <v>91</v>
      </c>
      <c r="B85" s="4">
        <v>40</v>
      </c>
      <c r="C85" s="4">
        <v>197</v>
      </c>
      <c r="D85" s="4">
        <v>63</v>
      </c>
    </row>
    <row r="86" spans="1:4" x14ac:dyDescent="0.45">
      <c r="A86" s="3" t="s">
        <v>92</v>
      </c>
      <c r="B86" s="4">
        <v>23</v>
      </c>
      <c r="C86" s="4">
        <v>1</v>
      </c>
      <c r="D86" s="4">
        <v>3</v>
      </c>
    </row>
    <row r="87" spans="1:4" x14ac:dyDescent="0.45">
      <c r="A87" s="3" t="s">
        <v>93</v>
      </c>
      <c r="B87" s="4">
        <v>37</v>
      </c>
      <c r="C87" s="4">
        <v>12</v>
      </c>
      <c r="D87" s="4">
        <v>14</v>
      </c>
    </row>
    <row r="88" spans="1:4" x14ac:dyDescent="0.45">
      <c r="A88" s="3" t="s">
        <v>94</v>
      </c>
      <c r="B88" s="4">
        <v>244</v>
      </c>
      <c r="C88" s="4">
        <v>258</v>
      </c>
      <c r="D88" s="4">
        <v>261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88"/>
  <sheetViews>
    <sheetView zoomScale="90" zoomScaleNormal="90" workbookViewId="0"/>
  </sheetViews>
  <sheetFormatPr baseColWidth="10" defaultColWidth="9.1328125" defaultRowHeight="14.25" x14ac:dyDescent="0.45"/>
  <cols>
    <col min="1" max="1" width="36.86328125" style="3" bestFit="1" customWidth="1"/>
    <col min="2" max="2" width="8.53125" style="4" customWidth="1"/>
    <col min="3" max="3" width="10.1328125" style="4" customWidth="1"/>
    <col min="4" max="16384" width="9.1328125" style="4"/>
  </cols>
  <sheetData>
    <row r="1" spans="1:3" s="1" customFormat="1" ht="75.75" customHeight="1" x14ac:dyDescent="0.45">
      <c r="B1" s="13" t="s">
        <v>111</v>
      </c>
      <c r="C1" s="13" t="s">
        <v>118</v>
      </c>
    </row>
    <row r="2" spans="1:3" x14ac:dyDescent="0.45">
      <c r="A2" s="3" t="s">
        <v>0</v>
      </c>
      <c r="B2" s="4" t="s">
        <v>95</v>
      </c>
      <c r="C2" s="4" t="s">
        <v>95</v>
      </c>
    </row>
    <row r="3" spans="1:3" x14ac:dyDescent="0.45">
      <c r="A3" s="3" t="s">
        <v>1</v>
      </c>
    </row>
    <row r="4" spans="1:3" x14ac:dyDescent="0.45">
      <c r="A4" s="3" t="s">
        <v>4</v>
      </c>
    </row>
    <row r="5" spans="1:3" x14ac:dyDescent="0.45">
      <c r="A5" s="3" t="s">
        <v>6</v>
      </c>
    </row>
    <row r="6" spans="1:3" x14ac:dyDescent="0.45">
      <c r="A6" s="3" t="s">
        <v>7</v>
      </c>
    </row>
    <row r="7" spans="1:3" x14ac:dyDescent="0.45">
      <c r="A7" s="3" t="s">
        <v>8</v>
      </c>
    </row>
    <row r="8" spans="1:3" x14ac:dyDescent="0.45">
      <c r="A8" s="3" t="s">
        <v>9</v>
      </c>
    </row>
    <row r="9" spans="1:3" x14ac:dyDescent="0.45">
      <c r="A9" s="3" t="s">
        <v>11</v>
      </c>
    </row>
    <row r="10" spans="1:3" x14ac:dyDescent="0.45">
      <c r="A10" s="3" t="s">
        <v>12</v>
      </c>
    </row>
    <row r="11" spans="1:3" x14ac:dyDescent="0.45">
      <c r="A11" s="3" t="s">
        <v>13</v>
      </c>
    </row>
    <row r="12" spans="1:3" x14ac:dyDescent="0.45">
      <c r="A12" s="3" t="s">
        <v>14</v>
      </c>
    </row>
    <row r="13" spans="1:3" x14ac:dyDescent="0.45">
      <c r="A13" s="3" t="s">
        <v>15</v>
      </c>
    </row>
    <row r="14" spans="1:3" x14ac:dyDescent="0.45">
      <c r="A14" s="3" t="s">
        <v>16</v>
      </c>
    </row>
    <row r="15" spans="1:3" x14ac:dyDescent="0.45">
      <c r="A15" s="3" t="s">
        <v>17</v>
      </c>
    </row>
    <row r="16" spans="1:3" x14ac:dyDescent="0.45">
      <c r="A16" s="3" t="s">
        <v>18</v>
      </c>
    </row>
    <row r="17" spans="1:1" x14ac:dyDescent="0.45">
      <c r="A17" s="3" t="s">
        <v>19</v>
      </c>
    </row>
    <row r="18" spans="1:1" x14ac:dyDescent="0.45">
      <c r="A18" s="3" t="s">
        <v>20</v>
      </c>
    </row>
    <row r="19" spans="1:1" x14ac:dyDescent="0.45">
      <c r="A19" s="3" t="s">
        <v>21</v>
      </c>
    </row>
    <row r="20" spans="1:1" x14ac:dyDescent="0.45">
      <c r="A20" s="3" t="s">
        <v>23</v>
      </c>
    </row>
    <row r="21" spans="1:1" x14ac:dyDescent="0.45">
      <c r="A21" s="3" t="s">
        <v>24</v>
      </c>
    </row>
    <row r="22" spans="1:1" x14ac:dyDescent="0.45">
      <c r="A22" s="3" t="s">
        <v>25</v>
      </c>
    </row>
    <row r="23" spans="1:1" x14ac:dyDescent="0.45">
      <c r="A23" s="3" t="s">
        <v>26</v>
      </c>
    </row>
    <row r="24" spans="1:1" x14ac:dyDescent="0.45">
      <c r="A24" s="3" t="s">
        <v>27</v>
      </c>
    </row>
    <row r="25" spans="1:1" x14ac:dyDescent="0.45">
      <c r="A25" s="3" t="s">
        <v>28</v>
      </c>
    </row>
    <row r="26" spans="1:1" x14ac:dyDescent="0.45">
      <c r="A26" s="3" t="s">
        <v>29</v>
      </c>
    </row>
    <row r="27" spans="1:1" x14ac:dyDescent="0.45">
      <c r="A27" s="3" t="s">
        <v>30</v>
      </c>
    </row>
    <row r="28" spans="1:1" x14ac:dyDescent="0.45">
      <c r="A28" s="3" t="s">
        <v>31</v>
      </c>
    </row>
    <row r="29" spans="1:1" x14ac:dyDescent="0.45">
      <c r="A29" s="3" t="s">
        <v>32</v>
      </c>
    </row>
    <row r="30" spans="1:1" x14ac:dyDescent="0.45">
      <c r="A30" s="3" t="s">
        <v>33</v>
      </c>
    </row>
    <row r="31" spans="1:1" x14ac:dyDescent="0.45">
      <c r="A31" s="3" t="s">
        <v>34</v>
      </c>
    </row>
    <row r="32" spans="1:1" x14ac:dyDescent="0.45">
      <c r="A32" s="3" t="s">
        <v>35</v>
      </c>
    </row>
    <row r="33" spans="1:3" x14ac:dyDescent="0.45">
      <c r="A33" s="3" t="s">
        <v>36</v>
      </c>
    </row>
    <row r="34" spans="1:3" x14ac:dyDescent="0.45">
      <c r="A34" s="3" t="s">
        <v>37</v>
      </c>
    </row>
    <row r="35" spans="1:3" x14ac:dyDescent="0.45">
      <c r="A35" s="3" t="s">
        <v>38</v>
      </c>
    </row>
    <row r="36" spans="1:3" x14ac:dyDescent="0.45">
      <c r="A36" s="3" t="s">
        <v>39</v>
      </c>
    </row>
    <row r="37" spans="1:3" x14ac:dyDescent="0.45">
      <c r="A37" s="3" t="s">
        <v>40</v>
      </c>
    </row>
    <row r="38" spans="1:3" x14ac:dyDescent="0.45">
      <c r="A38" s="3" t="s">
        <v>41</v>
      </c>
    </row>
    <row r="39" spans="1:3" x14ac:dyDescent="0.45">
      <c r="A39" s="3" t="s">
        <v>42</v>
      </c>
    </row>
    <row r="40" spans="1:3" x14ac:dyDescent="0.45">
      <c r="A40" s="3" t="s">
        <v>43</v>
      </c>
    </row>
    <row r="41" spans="1:3" x14ac:dyDescent="0.45">
      <c r="A41" s="3" t="s">
        <v>44</v>
      </c>
    </row>
    <row r="42" spans="1:3" x14ac:dyDescent="0.45">
      <c r="A42" s="3" t="s">
        <v>45</v>
      </c>
    </row>
    <row r="43" spans="1:3" x14ac:dyDescent="0.45">
      <c r="A43" s="3" t="s">
        <v>46</v>
      </c>
    </row>
    <row r="44" spans="1:3" x14ac:dyDescent="0.45">
      <c r="A44" s="3" t="s">
        <v>48</v>
      </c>
    </row>
    <row r="45" spans="1:3" x14ac:dyDescent="0.45">
      <c r="A45" s="3" t="s">
        <v>96</v>
      </c>
      <c r="B45" s="5">
        <f t="shared" ref="B45:C45" si="0">COUNTA(B3:B44)</f>
        <v>0</v>
      </c>
      <c r="C45" s="5">
        <f t="shared" si="0"/>
        <v>0</v>
      </c>
    </row>
    <row r="46" spans="1:3" x14ac:dyDescent="0.45">
      <c r="A46" s="3" t="s">
        <v>50</v>
      </c>
      <c r="B46" s="4">
        <v>2</v>
      </c>
      <c r="C46" s="4">
        <v>2</v>
      </c>
    </row>
    <row r="47" spans="1:3" x14ac:dyDescent="0.45">
      <c r="A47" s="3" t="s">
        <v>51</v>
      </c>
      <c r="B47" s="4" t="s">
        <v>53</v>
      </c>
      <c r="C47" s="4" t="s">
        <v>53</v>
      </c>
    </row>
    <row r="48" spans="1:3" x14ac:dyDescent="0.45">
      <c r="A48" s="3" t="s">
        <v>54</v>
      </c>
      <c r="B48" s="4">
        <v>11</v>
      </c>
      <c r="C48" s="4">
        <v>10</v>
      </c>
    </row>
    <row r="49" spans="1:3" x14ac:dyDescent="0.45">
      <c r="A49" s="3" t="s">
        <v>55</v>
      </c>
      <c r="B49" s="4">
        <v>3</v>
      </c>
      <c r="C49" s="4">
        <v>1</v>
      </c>
    </row>
    <row r="50" spans="1:3" x14ac:dyDescent="0.45">
      <c r="A50" s="3" t="s">
        <v>56</v>
      </c>
    </row>
    <row r="51" spans="1:3" x14ac:dyDescent="0.45">
      <c r="A51" s="3" t="s">
        <v>57</v>
      </c>
      <c r="B51" s="4">
        <v>1</v>
      </c>
    </row>
    <row r="52" spans="1:3" x14ac:dyDescent="0.45">
      <c r="A52" s="3" t="s">
        <v>58</v>
      </c>
    </row>
    <row r="53" spans="1:3" x14ac:dyDescent="0.45">
      <c r="A53" s="3" t="s">
        <v>59</v>
      </c>
    </row>
    <row r="54" spans="1:3" x14ac:dyDescent="0.45">
      <c r="A54" s="3" t="s">
        <v>60</v>
      </c>
    </row>
    <row r="55" spans="1:3" x14ac:dyDescent="0.45">
      <c r="A55" s="3" t="s">
        <v>61</v>
      </c>
    </row>
    <row r="56" spans="1:3" x14ac:dyDescent="0.45">
      <c r="A56" s="3" t="s">
        <v>62</v>
      </c>
    </row>
    <row r="57" spans="1:3" x14ac:dyDescent="0.45">
      <c r="A57" s="3" t="s">
        <v>63</v>
      </c>
      <c r="B57" s="4">
        <v>1218</v>
      </c>
      <c r="C57" s="4">
        <v>1298</v>
      </c>
    </row>
    <row r="58" spans="1:3" x14ac:dyDescent="0.45">
      <c r="A58" s="3" t="s">
        <v>64</v>
      </c>
      <c r="B58" s="4">
        <v>712</v>
      </c>
      <c r="C58" s="4">
        <v>801</v>
      </c>
    </row>
    <row r="59" spans="1:3" x14ac:dyDescent="0.45">
      <c r="A59" s="3" t="s">
        <v>65</v>
      </c>
    </row>
    <row r="60" spans="1:3" x14ac:dyDescent="0.45">
      <c r="A60" s="3" t="s">
        <v>66</v>
      </c>
      <c r="B60" s="4">
        <v>9</v>
      </c>
      <c r="C60" s="4">
        <v>11</v>
      </c>
    </row>
    <row r="61" spans="1:3" x14ac:dyDescent="0.45">
      <c r="A61" s="3" t="s">
        <v>67</v>
      </c>
      <c r="B61" s="4">
        <v>292</v>
      </c>
      <c r="C61" s="4">
        <v>304</v>
      </c>
    </row>
    <row r="62" spans="1:3" x14ac:dyDescent="0.45">
      <c r="A62" s="3" t="s">
        <v>68</v>
      </c>
    </row>
    <row r="63" spans="1:3" x14ac:dyDescent="0.45">
      <c r="A63" s="3" t="s">
        <v>69</v>
      </c>
    </row>
    <row r="64" spans="1:3" x14ac:dyDescent="0.45">
      <c r="A64" s="3" t="s">
        <v>70</v>
      </c>
      <c r="B64" s="4">
        <v>2246</v>
      </c>
      <c r="C64" s="4">
        <v>2425</v>
      </c>
    </row>
    <row r="65" spans="1:3" x14ac:dyDescent="0.45">
      <c r="A65" s="3" t="s">
        <v>71</v>
      </c>
      <c r="B65" s="4">
        <v>19</v>
      </c>
      <c r="C65" s="4">
        <v>36</v>
      </c>
    </row>
    <row r="66" spans="1:3" x14ac:dyDescent="0.45">
      <c r="A66" s="3" t="s">
        <v>72</v>
      </c>
      <c r="B66" s="4">
        <v>8</v>
      </c>
      <c r="C66" s="4">
        <v>14</v>
      </c>
    </row>
    <row r="67" spans="1:3" x14ac:dyDescent="0.45">
      <c r="A67" s="3" t="s">
        <v>73</v>
      </c>
      <c r="C67" s="4">
        <v>1</v>
      </c>
    </row>
    <row r="68" spans="1:3" x14ac:dyDescent="0.45">
      <c r="A68" s="3" t="s">
        <v>74</v>
      </c>
      <c r="B68" s="4">
        <v>25</v>
      </c>
      <c r="C68" s="4">
        <v>47</v>
      </c>
    </row>
    <row r="69" spans="1:3" x14ac:dyDescent="0.45">
      <c r="A69" s="3" t="s">
        <v>75</v>
      </c>
      <c r="C69" s="4">
        <v>2</v>
      </c>
    </row>
    <row r="70" spans="1:3" x14ac:dyDescent="0.45">
      <c r="A70" s="3" t="s">
        <v>76</v>
      </c>
    </row>
    <row r="71" spans="1:3" x14ac:dyDescent="0.45">
      <c r="A71" s="3" t="s">
        <v>77</v>
      </c>
      <c r="B71" s="4">
        <v>14</v>
      </c>
      <c r="C71" s="4">
        <v>20</v>
      </c>
    </row>
    <row r="72" spans="1:3" x14ac:dyDescent="0.45">
      <c r="A72" s="3" t="s">
        <v>78</v>
      </c>
    </row>
    <row r="73" spans="1:3" x14ac:dyDescent="0.45">
      <c r="A73" s="3" t="s">
        <v>79</v>
      </c>
    </row>
    <row r="74" spans="1:3" x14ac:dyDescent="0.45">
      <c r="A74" s="3" t="s">
        <v>80</v>
      </c>
    </row>
    <row r="75" spans="1:3" x14ac:dyDescent="0.45">
      <c r="A75" s="3" t="s">
        <v>81</v>
      </c>
    </row>
    <row r="76" spans="1:3" x14ac:dyDescent="0.45">
      <c r="A76" s="3" t="s">
        <v>82</v>
      </c>
      <c r="B76" s="4">
        <v>983</v>
      </c>
      <c r="C76" s="4">
        <v>2324</v>
      </c>
    </row>
    <row r="77" spans="1:3" x14ac:dyDescent="0.45">
      <c r="A77" s="3" t="s">
        <v>83</v>
      </c>
      <c r="B77" s="4">
        <v>686</v>
      </c>
      <c r="C77" s="4">
        <v>1499</v>
      </c>
    </row>
    <row r="78" spans="1:3" x14ac:dyDescent="0.45">
      <c r="A78" s="3" t="s">
        <v>84</v>
      </c>
      <c r="B78" s="4">
        <v>9</v>
      </c>
      <c r="C78" s="4">
        <v>32</v>
      </c>
    </row>
    <row r="79" spans="1:3" x14ac:dyDescent="0.45">
      <c r="A79" s="3" t="s">
        <v>85</v>
      </c>
      <c r="B79" s="4">
        <v>241</v>
      </c>
      <c r="C79" s="4">
        <v>499</v>
      </c>
    </row>
    <row r="80" spans="1:3" x14ac:dyDescent="0.45">
      <c r="A80" s="3" t="s">
        <v>86</v>
      </c>
    </row>
    <row r="81" spans="1:3" x14ac:dyDescent="0.45">
      <c r="A81" s="3" t="s">
        <v>87</v>
      </c>
      <c r="B81" s="4">
        <v>2</v>
      </c>
      <c r="C81" s="4">
        <v>1</v>
      </c>
    </row>
    <row r="82" spans="1:3" x14ac:dyDescent="0.45">
      <c r="A82" s="3" t="s">
        <v>88</v>
      </c>
      <c r="B82" s="4">
        <v>1987</v>
      </c>
      <c r="C82" s="4">
        <v>4475</v>
      </c>
    </row>
    <row r="83" spans="1:3" x14ac:dyDescent="0.45">
      <c r="A83" s="3" t="s">
        <v>89</v>
      </c>
      <c r="B83" s="4">
        <v>43</v>
      </c>
      <c r="C83" s="4">
        <v>49</v>
      </c>
    </row>
    <row r="84" spans="1:3" x14ac:dyDescent="0.45">
      <c r="A84" s="3" t="s">
        <v>90</v>
      </c>
      <c r="B84" s="4">
        <v>16</v>
      </c>
      <c r="C84" s="4">
        <v>13</v>
      </c>
    </row>
    <row r="85" spans="1:3" x14ac:dyDescent="0.45">
      <c r="A85" s="3" t="s">
        <v>91</v>
      </c>
      <c r="B85" s="4">
        <v>10</v>
      </c>
      <c r="C85" s="4">
        <v>3</v>
      </c>
    </row>
    <row r="86" spans="1:3" x14ac:dyDescent="0.45">
      <c r="A86" s="3" t="s">
        <v>92</v>
      </c>
      <c r="B86" s="4">
        <v>1</v>
      </c>
      <c r="C86" s="4">
        <v>2</v>
      </c>
    </row>
    <row r="87" spans="1:3" x14ac:dyDescent="0.45">
      <c r="A87" s="3" t="s">
        <v>93</v>
      </c>
      <c r="B87" s="4">
        <v>5</v>
      </c>
      <c r="C87" s="4">
        <v>1</v>
      </c>
    </row>
    <row r="88" spans="1:3" x14ac:dyDescent="0.45">
      <c r="A88" s="3" t="s">
        <v>94</v>
      </c>
      <c r="B88" s="4">
        <v>75</v>
      </c>
      <c r="C88" s="4">
        <v>68</v>
      </c>
    </row>
  </sheetData>
  <conditionalFormatting sqref="B3:C44">
    <cfRule type="containsText" dxfId="7" priority="2" operator="containsText" text="homoDel;">
      <formula>NOT(ISERROR(SEARCH("homoDel;",B3)))</formula>
    </cfRule>
    <cfRule type="containsText" dxfId="6" priority="3" operator="containsText" text="del;cnLOH">
      <formula>NOT(ISERROR(SEARCH("del;cnLOH",B3)))</formula>
    </cfRule>
    <cfRule type="containsText" dxfId="5" priority="4" operator="containsText" text="del;cnLOH">
      <formula>NOT(ISERROR(SEARCH("del;cnLOH",B3)))</formula>
    </cfRule>
    <cfRule type="containsText" dxfId="4" priority="5" operator="containsText" text="amp;del">
      <formula>NOT(ISERROR(SEARCH("amp;del",B3)))</formula>
    </cfRule>
    <cfRule type="containsText" dxfId="3" priority="8" operator="containsText" text="amp">
      <formula>NOT(ISERROR(SEARCH("amp",B3)))</formula>
    </cfRule>
    <cfRule type="containsText" dxfId="2" priority="9" operator="containsText" text="cnLOH">
      <formula>NOT(ISERROR(SEARCH("cnLOH",B3)))</formula>
    </cfRule>
    <cfRule type="containsText" dxfId="1" priority="10" operator="containsText" text="del;">
      <formula>NOT(ISERROR(SEARCH("del;",B3)))</formula>
    </cfRule>
  </conditionalFormatting>
  <conditionalFormatting sqref="B3:C43">
    <cfRule type="containsText" dxfId="0" priority="1" operator="containsText" text="amp;cnLOH">
      <formula>NOT(ISERROR(SEARCH("amp;cnLOH",B3)))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P92"/>
  <sheetViews>
    <sheetView topLeftCell="B58" zoomScale="57" zoomScaleNormal="57" workbookViewId="0">
      <selection activeCell="AP92" sqref="AP92"/>
    </sheetView>
  </sheetViews>
  <sheetFormatPr baseColWidth="10" defaultColWidth="9" defaultRowHeight="14.25" x14ac:dyDescent="0.45"/>
  <cols>
    <col min="1" max="1" width="37.33203125" style="9" bestFit="1" customWidth="1"/>
    <col min="2" max="40" width="6.53125" style="12" customWidth="1"/>
    <col min="41" max="16384" width="9" style="12"/>
  </cols>
  <sheetData>
    <row r="1" spans="1:42" x14ac:dyDescent="0.45">
      <c r="A1" s="22" t="s">
        <v>152</v>
      </c>
    </row>
    <row r="2" spans="1:42" s="10" customFormat="1" ht="43.5" x14ac:dyDescent="0.45">
      <c r="B2" s="10">
        <v>4103141</v>
      </c>
      <c r="C2" s="10">
        <v>4105105</v>
      </c>
      <c r="D2" s="10">
        <v>4108992</v>
      </c>
      <c r="E2" s="10">
        <v>4109956</v>
      </c>
      <c r="F2" s="10">
        <v>4110378</v>
      </c>
      <c r="G2" s="10">
        <v>4112447</v>
      </c>
      <c r="H2" s="10">
        <v>4113191</v>
      </c>
      <c r="I2" s="10">
        <v>4113825</v>
      </c>
      <c r="J2" s="10">
        <v>4121361</v>
      </c>
      <c r="K2" s="10">
        <v>4124542</v>
      </c>
      <c r="L2" s="10">
        <v>4128477</v>
      </c>
      <c r="M2" s="10">
        <v>4131095</v>
      </c>
      <c r="N2" s="10">
        <v>4134005</v>
      </c>
      <c r="O2" s="10">
        <v>4138885</v>
      </c>
      <c r="P2" s="10">
        <v>4142761</v>
      </c>
      <c r="Q2" s="10">
        <v>4145056</v>
      </c>
      <c r="R2" s="10">
        <v>4147081</v>
      </c>
      <c r="S2" s="10">
        <v>4149246</v>
      </c>
      <c r="T2" s="10">
        <v>4158268</v>
      </c>
      <c r="U2" s="10">
        <v>4158726</v>
      </c>
      <c r="V2" s="10">
        <v>4159170</v>
      </c>
      <c r="W2" s="10">
        <v>4160468</v>
      </c>
      <c r="X2" s="10">
        <v>4165379</v>
      </c>
      <c r="Y2" s="10">
        <v>4166503</v>
      </c>
      <c r="Z2" s="10">
        <v>4170686</v>
      </c>
      <c r="AA2" s="10">
        <v>4171706</v>
      </c>
      <c r="AB2" s="10">
        <v>4174905</v>
      </c>
      <c r="AC2" s="10">
        <v>4175837</v>
      </c>
      <c r="AD2" s="10">
        <v>4177406</v>
      </c>
      <c r="AE2" s="10">
        <v>4177601</v>
      </c>
      <c r="AF2" s="10">
        <v>4177810</v>
      </c>
      <c r="AG2" s="10">
        <v>4177987</v>
      </c>
      <c r="AH2" s="10">
        <v>4178655</v>
      </c>
      <c r="AI2" s="10">
        <v>4184011</v>
      </c>
      <c r="AJ2" s="10">
        <v>4187640</v>
      </c>
      <c r="AK2" s="10">
        <v>4188900</v>
      </c>
      <c r="AL2" s="10">
        <v>4189200</v>
      </c>
      <c r="AM2" s="10">
        <v>4198542</v>
      </c>
      <c r="AN2" s="10">
        <v>4199996</v>
      </c>
      <c r="AO2" s="11" t="s">
        <v>153</v>
      </c>
      <c r="AP2" s="10" t="s">
        <v>97</v>
      </c>
    </row>
    <row r="3" spans="1:42" x14ac:dyDescent="0.45">
      <c r="A3" s="9" t="s">
        <v>0</v>
      </c>
      <c r="D3" s="12">
        <v>0.77</v>
      </c>
      <c r="E3" s="12">
        <v>0.81</v>
      </c>
      <c r="F3" s="12">
        <v>0.64</v>
      </c>
      <c r="G3" s="12">
        <v>0.31</v>
      </c>
      <c r="H3" s="12">
        <v>0.65</v>
      </c>
      <c r="I3" s="12">
        <v>0.64</v>
      </c>
      <c r="J3" s="12">
        <v>0.37</v>
      </c>
      <c r="L3" s="12">
        <v>0.89</v>
      </c>
      <c r="N3" s="12">
        <v>0.79</v>
      </c>
      <c r="Q3" s="12">
        <v>0.69</v>
      </c>
      <c r="R3" s="12">
        <v>0.79</v>
      </c>
      <c r="S3" s="12">
        <v>0.68</v>
      </c>
      <c r="V3" s="12">
        <v>0.57999999999999996</v>
      </c>
      <c r="X3" s="12">
        <v>0.3</v>
      </c>
      <c r="Y3" s="12">
        <v>0.81</v>
      </c>
      <c r="Z3" s="12">
        <v>0.55000000000000004</v>
      </c>
      <c r="AA3" s="12">
        <v>0.61</v>
      </c>
      <c r="AC3" s="12">
        <v>0.34</v>
      </c>
      <c r="AD3" s="12">
        <v>0.57999999999999996</v>
      </c>
      <c r="AF3" s="12">
        <v>0.64</v>
      </c>
      <c r="AG3" s="12">
        <v>0.4</v>
      </c>
      <c r="AH3" s="12">
        <v>0.72</v>
      </c>
      <c r="AI3" s="12">
        <v>0.3</v>
      </c>
      <c r="AJ3" s="12">
        <v>0.72</v>
      </c>
      <c r="AK3" s="12">
        <v>0.52</v>
      </c>
      <c r="AL3" s="12">
        <v>0.66</v>
      </c>
    </row>
    <row r="4" spans="1:42" x14ac:dyDescent="0.45">
      <c r="A4" s="9" t="s">
        <v>1</v>
      </c>
      <c r="J4" s="12" t="s">
        <v>3</v>
      </c>
      <c r="L4" s="12" t="s">
        <v>3</v>
      </c>
      <c r="N4" s="12" t="s">
        <v>3</v>
      </c>
    </row>
    <row r="5" spans="1:42" x14ac:dyDescent="0.45">
      <c r="A5" s="9" t="s">
        <v>4</v>
      </c>
      <c r="D5" s="12" t="s">
        <v>2</v>
      </c>
      <c r="F5" s="12" t="s">
        <v>2</v>
      </c>
      <c r="L5" s="12" t="s">
        <v>3</v>
      </c>
      <c r="M5" s="12" t="s">
        <v>2</v>
      </c>
      <c r="AN5" s="12" t="s">
        <v>2</v>
      </c>
    </row>
    <row r="6" spans="1:42" x14ac:dyDescent="0.45">
      <c r="A6" s="9" t="s">
        <v>6</v>
      </c>
      <c r="J6" s="12" t="s">
        <v>3</v>
      </c>
      <c r="L6" s="12" t="s">
        <v>3</v>
      </c>
      <c r="AC6" s="12" t="s">
        <v>3</v>
      </c>
      <c r="AI6" s="12" t="s">
        <v>3</v>
      </c>
    </row>
    <row r="7" spans="1:42" x14ac:dyDescent="0.45">
      <c r="A7" s="9" t="s">
        <v>7</v>
      </c>
      <c r="L7" s="12" t="s">
        <v>3</v>
      </c>
      <c r="AI7" s="12" t="s">
        <v>3</v>
      </c>
      <c r="AJ7" s="12" t="s">
        <v>3</v>
      </c>
    </row>
    <row r="8" spans="1:42" x14ac:dyDescent="0.45">
      <c r="A8" s="9" t="s">
        <v>8</v>
      </c>
      <c r="G8" s="12" t="s">
        <v>3</v>
      </c>
      <c r="L8" s="12" t="s">
        <v>3</v>
      </c>
      <c r="P8" s="12" t="s">
        <v>3</v>
      </c>
      <c r="X8" s="12" t="s">
        <v>3</v>
      </c>
      <c r="AH8" s="12" t="s">
        <v>3</v>
      </c>
      <c r="AI8" s="12" t="s">
        <v>3</v>
      </c>
      <c r="AM8" s="12" t="s">
        <v>3</v>
      </c>
    </row>
    <row r="9" spans="1:42" x14ac:dyDescent="0.45">
      <c r="A9" s="9" t="s">
        <v>9</v>
      </c>
      <c r="G9" s="12" t="s">
        <v>3</v>
      </c>
      <c r="J9" s="12" t="s">
        <v>3</v>
      </c>
      <c r="L9" s="12" t="s">
        <v>3</v>
      </c>
      <c r="P9" s="12" t="s">
        <v>3</v>
      </c>
      <c r="X9" s="12" t="s">
        <v>3</v>
      </c>
      <c r="AF9" s="12" t="s">
        <v>3</v>
      </c>
      <c r="AH9" s="12" t="s">
        <v>3</v>
      </c>
      <c r="AI9" s="12" t="s">
        <v>3</v>
      </c>
      <c r="AM9" s="12" t="s">
        <v>3</v>
      </c>
    </row>
    <row r="10" spans="1:42" x14ac:dyDescent="0.45">
      <c r="A10" s="9" t="s">
        <v>11</v>
      </c>
      <c r="D10" s="12" t="s">
        <v>2</v>
      </c>
      <c r="L10" s="12" t="s">
        <v>3</v>
      </c>
      <c r="N10" s="12" t="s">
        <v>3</v>
      </c>
    </row>
    <row r="11" spans="1:42" x14ac:dyDescent="0.45">
      <c r="A11" s="9" t="s">
        <v>12</v>
      </c>
      <c r="L11" s="12" t="s">
        <v>3</v>
      </c>
      <c r="AI11" s="12" t="s">
        <v>3</v>
      </c>
    </row>
    <row r="12" spans="1:42" x14ac:dyDescent="0.45">
      <c r="A12" s="9" t="s">
        <v>13</v>
      </c>
      <c r="L12" s="12" t="s">
        <v>3</v>
      </c>
      <c r="M12" s="12" t="s">
        <v>2</v>
      </c>
      <c r="P12" s="12" t="s">
        <v>2</v>
      </c>
      <c r="AI12" s="12" t="s">
        <v>3</v>
      </c>
      <c r="AJ12" s="12" t="s">
        <v>5</v>
      </c>
    </row>
    <row r="13" spans="1:42" x14ac:dyDescent="0.45">
      <c r="A13" s="9" t="s">
        <v>14</v>
      </c>
      <c r="C13" s="12" t="s">
        <v>5</v>
      </c>
      <c r="I13" s="12" t="s">
        <v>5</v>
      </c>
      <c r="L13" s="12" t="s">
        <v>3</v>
      </c>
      <c r="R13" s="12" t="s">
        <v>5</v>
      </c>
      <c r="S13" s="12" t="s">
        <v>5</v>
      </c>
      <c r="V13" s="12" t="s">
        <v>5</v>
      </c>
      <c r="Y13" s="12" t="s">
        <v>5</v>
      </c>
      <c r="Z13" s="12" t="s">
        <v>5</v>
      </c>
      <c r="AA13" s="12" t="s">
        <v>5</v>
      </c>
      <c r="AG13" s="12" t="s">
        <v>5</v>
      </c>
      <c r="AH13" s="12" t="s">
        <v>3</v>
      </c>
      <c r="AL13" s="12" t="s">
        <v>5</v>
      </c>
    </row>
    <row r="14" spans="1:42" x14ac:dyDescent="0.45">
      <c r="A14" s="9" t="s">
        <v>15</v>
      </c>
      <c r="L14" s="12" t="s">
        <v>3</v>
      </c>
      <c r="AH14" s="12" t="s">
        <v>22</v>
      </c>
      <c r="AN14" s="12" t="s">
        <v>5</v>
      </c>
    </row>
    <row r="15" spans="1:42" x14ac:dyDescent="0.45">
      <c r="A15" s="9" t="s">
        <v>16</v>
      </c>
      <c r="L15" s="12" t="s">
        <v>3</v>
      </c>
      <c r="P15" s="12" t="s">
        <v>2</v>
      </c>
      <c r="R15" s="12" t="s">
        <v>2</v>
      </c>
      <c r="AH15" s="12" t="s">
        <v>2</v>
      </c>
    </row>
    <row r="16" spans="1:42" x14ac:dyDescent="0.45">
      <c r="A16" s="9" t="s">
        <v>17</v>
      </c>
      <c r="L16" s="12" t="s">
        <v>3</v>
      </c>
      <c r="P16" s="12" t="s">
        <v>3</v>
      </c>
      <c r="V16" s="12" t="s">
        <v>3</v>
      </c>
      <c r="AF16" s="12" t="s">
        <v>3</v>
      </c>
      <c r="AH16" s="12" t="s">
        <v>3</v>
      </c>
      <c r="AN16" s="12" t="s">
        <v>3</v>
      </c>
    </row>
    <row r="17" spans="1:39" x14ac:dyDescent="0.45">
      <c r="A17" s="9" t="s">
        <v>18</v>
      </c>
      <c r="L17" s="12" t="s">
        <v>3</v>
      </c>
      <c r="M17" s="12" t="s">
        <v>3</v>
      </c>
      <c r="R17" s="12" t="s">
        <v>3</v>
      </c>
      <c r="S17" s="12" t="s">
        <v>3</v>
      </c>
      <c r="Z17" s="12" t="s">
        <v>3</v>
      </c>
      <c r="AB17" s="12" t="s">
        <v>3</v>
      </c>
      <c r="AF17" s="12" t="s">
        <v>3</v>
      </c>
      <c r="AI17" s="12" t="s">
        <v>3</v>
      </c>
      <c r="AJ17" s="12" t="s">
        <v>3</v>
      </c>
      <c r="AL17" s="12" t="s">
        <v>3</v>
      </c>
      <c r="AM17" s="12" t="s">
        <v>3</v>
      </c>
    </row>
    <row r="18" spans="1:39" x14ac:dyDescent="0.45">
      <c r="A18" s="9" t="s">
        <v>19</v>
      </c>
      <c r="F18" s="12" t="s">
        <v>5</v>
      </c>
      <c r="L18" s="12" t="s">
        <v>3</v>
      </c>
      <c r="R18" s="12" t="s">
        <v>3</v>
      </c>
      <c r="S18" s="12" t="s">
        <v>3</v>
      </c>
      <c r="Z18" s="12" t="s">
        <v>3</v>
      </c>
      <c r="AB18" s="12" t="s">
        <v>3</v>
      </c>
      <c r="AF18" s="12" t="s">
        <v>3</v>
      </c>
      <c r="AI18" s="12" t="s">
        <v>3</v>
      </c>
      <c r="AL18" s="12" t="s">
        <v>3</v>
      </c>
      <c r="AM18" s="12" t="s">
        <v>3</v>
      </c>
    </row>
    <row r="19" spans="1:39" x14ac:dyDescent="0.45">
      <c r="A19" s="9" t="s">
        <v>20</v>
      </c>
      <c r="L19" s="12" t="s">
        <v>3</v>
      </c>
      <c r="O19" s="12" t="s">
        <v>2</v>
      </c>
    </row>
    <row r="20" spans="1:39" x14ac:dyDescent="0.45">
      <c r="A20" s="9" t="s">
        <v>21</v>
      </c>
      <c r="L20" s="12" t="s">
        <v>3</v>
      </c>
      <c r="O20" s="12" t="s">
        <v>2</v>
      </c>
      <c r="AI20" s="12" t="s">
        <v>3</v>
      </c>
    </row>
    <row r="21" spans="1:39" x14ac:dyDescent="0.45">
      <c r="A21" s="9" t="s">
        <v>23</v>
      </c>
      <c r="D21" s="12" t="s">
        <v>5</v>
      </c>
      <c r="L21" s="12" t="s">
        <v>3</v>
      </c>
      <c r="S21" s="12" t="s">
        <v>5</v>
      </c>
      <c r="AA21" s="12" t="s">
        <v>5</v>
      </c>
    </row>
    <row r="22" spans="1:39" x14ac:dyDescent="0.45">
      <c r="A22" s="9" t="s">
        <v>24</v>
      </c>
      <c r="F22" s="12" t="s">
        <v>5</v>
      </c>
      <c r="G22" s="12" t="s">
        <v>3</v>
      </c>
      <c r="L22" s="12" t="s">
        <v>3</v>
      </c>
    </row>
    <row r="23" spans="1:39" x14ac:dyDescent="0.45">
      <c r="A23" s="9" t="s">
        <v>25</v>
      </c>
      <c r="L23" s="12" t="s">
        <v>3</v>
      </c>
    </row>
    <row r="24" spans="1:39" x14ac:dyDescent="0.45">
      <c r="A24" s="9" t="s">
        <v>26</v>
      </c>
      <c r="L24" s="12" t="s">
        <v>3</v>
      </c>
      <c r="AB24" s="12" t="s">
        <v>2</v>
      </c>
    </row>
    <row r="25" spans="1:39" x14ac:dyDescent="0.45">
      <c r="A25" s="9" t="s">
        <v>27</v>
      </c>
      <c r="L25" s="12" t="s">
        <v>3</v>
      </c>
      <c r="AF25" s="12" t="s">
        <v>3</v>
      </c>
      <c r="AI25" s="12" t="s">
        <v>22</v>
      </c>
    </row>
    <row r="26" spans="1:39" x14ac:dyDescent="0.45">
      <c r="A26" s="9" t="s">
        <v>28</v>
      </c>
      <c r="L26" s="12" t="s">
        <v>3</v>
      </c>
    </row>
    <row r="27" spans="1:39" x14ac:dyDescent="0.45">
      <c r="A27" s="9" t="s">
        <v>29</v>
      </c>
      <c r="E27" s="12" t="s">
        <v>3</v>
      </c>
      <c r="J27" s="12" t="s">
        <v>3</v>
      </c>
      <c r="L27" s="12" t="s">
        <v>3</v>
      </c>
      <c r="M27" s="12" t="s">
        <v>3</v>
      </c>
      <c r="P27" s="12" t="s">
        <v>2</v>
      </c>
      <c r="S27" s="12" t="s">
        <v>3</v>
      </c>
      <c r="V27" s="12" t="s">
        <v>3</v>
      </c>
      <c r="W27" s="12" t="s">
        <v>3</v>
      </c>
      <c r="AF27" s="12" t="s">
        <v>3</v>
      </c>
      <c r="AH27" s="12" t="s">
        <v>3</v>
      </c>
      <c r="AI27" s="12" t="s">
        <v>3</v>
      </c>
    </row>
    <row r="28" spans="1:39" x14ac:dyDescent="0.45">
      <c r="A28" s="9" t="s">
        <v>30</v>
      </c>
      <c r="E28" s="12" t="s">
        <v>3</v>
      </c>
      <c r="J28" s="12" t="s">
        <v>5</v>
      </c>
      <c r="L28" s="12" t="s">
        <v>3</v>
      </c>
      <c r="M28" s="12" t="s">
        <v>3</v>
      </c>
      <c r="P28" s="12" t="s">
        <v>2</v>
      </c>
      <c r="S28" s="12" t="s">
        <v>3</v>
      </c>
      <c r="V28" s="12" t="s">
        <v>3</v>
      </c>
      <c r="W28" s="12" t="s">
        <v>3</v>
      </c>
      <c r="AF28" s="12" t="s">
        <v>3</v>
      </c>
      <c r="AI28" s="12" t="s">
        <v>3</v>
      </c>
    </row>
    <row r="29" spans="1:39" x14ac:dyDescent="0.45">
      <c r="A29" s="9" t="s">
        <v>31</v>
      </c>
      <c r="L29" s="12" t="s">
        <v>3</v>
      </c>
      <c r="U29" s="12" t="s">
        <v>2</v>
      </c>
      <c r="AC29" s="12" t="s">
        <v>3</v>
      </c>
      <c r="AE29" s="12" t="s">
        <v>3</v>
      </c>
      <c r="AI29" s="12" t="s">
        <v>3</v>
      </c>
      <c r="AM29" s="12" t="s">
        <v>3</v>
      </c>
    </row>
    <row r="30" spans="1:39" x14ac:dyDescent="0.45">
      <c r="A30" s="9" t="s">
        <v>32</v>
      </c>
      <c r="L30" s="12" t="s">
        <v>3</v>
      </c>
      <c r="R30" s="12" t="s">
        <v>2</v>
      </c>
      <c r="AC30" s="12" t="s">
        <v>3</v>
      </c>
      <c r="AI30" s="12" t="s">
        <v>3</v>
      </c>
      <c r="AM30" s="12" t="s">
        <v>3</v>
      </c>
    </row>
    <row r="31" spans="1:39" x14ac:dyDescent="0.45">
      <c r="A31" s="9" t="s">
        <v>33</v>
      </c>
      <c r="L31" s="12" t="s">
        <v>3</v>
      </c>
      <c r="R31" s="12" t="s">
        <v>2</v>
      </c>
    </row>
    <row r="32" spans="1:39" x14ac:dyDescent="0.45">
      <c r="A32" s="9" t="s">
        <v>34</v>
      </c>
      <c r="L32" s="12" t="s">
        <v>3</v>
      </c>
      <c r="R32" s="12" t="s">
        <v>2</v>
      </c>
    </row>
    <row r="33" spans="1:42" x14ac:dyDescent="0.45">
      <c r="A33" s="9" t="s">
        <v>35</v>
      </c>
      <c r="B33" s="12" t="s">
        <v>3</v>
      </c>
      <c r="J33" s="12" t="s">
        <v>3</v>
      </c>
      <c r="L33" s="12" t="s">
        <v>22</v>
      </c>
      <c r="AC33" s="12" t="s">
        <v>3</v>
      </c>
      <c r="AH33" s="12" t="s">
        <v>3</v>
      </c>
      <c r="AN33" s="12" t="s">
        <v>3</v>
      </c>
    </row>
    <row r="34" spans="1:42" x14ac:dyDescent="0.45">
      <c r="A34" s="9" t="s">
        <v>36</v>
      </c>
      <c r="J34" s="12" t="s">
        <v>3</v>
      </c>
      <c r="L34" s="12" t="s">
        <v>22</v>
      </c>
      <c r="M34" s="12" t="s">
        <v>3</v>
      </c>
      <c r="AC34" s="12" t="s">
        <v>3</v>
      </c>
      <c r="AN34" s="12" t="s">
        <v>3</v>
      </c>
    </row>
    <row r="35" spans="1:42" x14ac:dyDescent="0.45">
      <c r="A35" s="9" t="s">
        <v>37</v>
      </c>
      <c r="B35" s="12" t="s">
        <v>5</v>
      </c>
      <c r="D35" s="12" t="s">
        <v>3</v>
      </c>
      <c r="L35" s="12" t="s">
        <v>3</v>
      </c>
      <c r="M35" s="12" t="s">
        <v>2</v>
      </c>
      <c r="N35" s="12" t="s">
        <v>5</v>
      </c>
      <c r="Q35" s="12" t="s">
        <v>3</v>
      </c>
      <c r="U35" s="12" t="s">
        <v>5</v>
      </c>
      <c r="W35" s="12" t="s">
        <v>5</v>
      </c>
      <c r="X35" s="12" t="s">
        <v>5</v>
      </c>
      <c r="AC35" s="12" t="s">
        <v>5</v>
      </c>
      <c r="AD35" s="12" t="s">
        <v>5</v>
      </c>
      <c r="AH35" s="12" t="s">
        <v>5</v>
      </c>
      <c r="AN35" s="12" t="s">
        <v>2</v>
      </c>
    </row>
    <row r="36" spans="1:42" x14ac:dyDescent="0.45">
      <c r="A36" s="9" t="s">
        <v>38</v>
      </c>
      <c r="D36" s="12" t="s">
        <v>2</v>
      </c>
      <c r="K36" s="12" t="s">
        <v>5</v>
      </c>
      <c r="L36" s="12" t="s">
        <v>5</v>
      </c>
      <c r="M36" s="12" t="s">
        <v>2</v>
      </c>
      <c r="P36" s="12" t="s">
        <v>2</v>
      </c>
      <c r="Q36" s="12" t="s">
        <v>2</v>
      </c>
      <c r="R36" s="12" t="s">
        <v>2</v>
      </c>
      <c r="S36" s="12" t="s">
        <v>2</v>
      </c>
      <c r="Y36" s="12" t="s">
        <v>2</v>
      </c>
      <c r="AH36" s="12" t="s">
        <v>5</v>
      </c>
      <c r="AK36" s="12" t="s">
        <v>2</v>
      </c>
      <c r="AN36" s="12" t="s">
        <v>2</v>
      </c>
    </row>
    <row r="37" spans="1:42" x14ac:dyDescent="0.45">
      <c r="A37" s="9" t="s">
        <v>39</v>
      </c>
      <c r="B37" s="12" t="s">
        <v>3</v>
      </c>
      <c r="L37" s="12" t="s">
        <v>3</v>
      </c>
      <c r="N37" s="12" t="s">
        <v>3</v>
      </c>
      <c r="T37" s="12" t="s">
        <v>3</v>
      </c>
      <c r="AI37" s="12" t="s">
        <v>3</v>
      </c>
    </row>
    <row r="38" spans="1:42" x14ac:dyDescent="0.45">
      <c r="A38" s="9" t="s">
        <v>40</v>
      </c>
      <c r="B38" s="12" t="s">
        <v>3</v>
      </c>
      <c r="L38" s="12" t="s">
        <v>5</v>
      </c>
      <c r="N38" s="12" t="s">
        <v>3</v>
      </c>
      <c r="O38" s="12" t="s">
        <v>2</v>
      </c>
      <c r="R38" s="12" t="s">
        <v>2</v>
      </c>
      <c r="T38" s="12" t="s">
        <v>3</v>
      </c>
      <c r="AI38" s="12" t="s">
        <v>3</v>
      </c>
    </row>
    <row r="39" spans="1:42" x14ac:dyDescent="0.45">
      <c r="A39" s="9" t="s">
        <v>41</v>
      </c>
      <c r="L39" s="12" t="s">
        <v>3</v>
      </c>
      <c r="M39" s="12" t="s">
        <v>3</v>
      </c>
      <c r="O39" s="12" t="s">
        <v>3</v>
      </c>
      <c r="R39" s="12" t="s">
        <v>2</v>
      </c>
      <c r="Z39" s="12" t="s">
        <v>3</v>
      </c>
      <c r="AC39" s="12" t="s">
        <v>3</v>
      </c>
      <c r="AE39" s="12" t="s">
        <v>3</v>
      </c>
      <c r="AH39" s="12" t="s">
        <v>3</v>
      </c>
      <c r="AI39" s="12" t="s">
        <v>3</v>
      </c>
      <c r="AK39" s="12" t="s">
        <v>3</v>
      </c>
    </row>
    <row r="40" spans="1:42" x14ac:dyDescent="0.45">
      <c r="A40" s="9" t="s">
        <v>42</v>
      </c>
      <c r="L40" s="12" t="s">
        <v>3</v>
      </c>
      <c r="M40" s="12" t="s">
        <v>3</v>
      </c>
      <c r="O40" s="12" t="s">
        <v>3</v>
      </c>
      <c r="Z40" s="12" t="s">
        <v>3</v>
      </c>
      <c r="AC40" s="12" t="s">
        <v>3</v>
      </c>
      <c r="AH40" s="12" t="s">
        <v>3</v>
      </c>
      <c r="AI40" s="12" t="s">
        <v>3</v>
      </c>
      <c r="AK40" s="12" t="s">
        <v>3</v>
      </c>
    </row>
    <row r="41" spans="1:42" x14ac:dyDescent="0.45">
      <c r="A41" s="9" t="s">
        <v>43</v>
      </c>
      <c r="L41" s="12" t="s">
        <v>3</v>
      </c>
      <c r="AJ41" s="12" t="s">
        <v>3</v>
      </c>
    </row>
    <row r="42" spans="1:42" x14ac:dyDescent="0.45">
      <c r="A42" s="9" t="s">
        <v>44</v>
      </c>
      <c r="L42" s="12" t="s">
        <v>3</v>
      </c>
      <c r="U42" s="12" t="s">
        <v>5</v>
      </c>
      <c r="AM42" s="12" t="s">
        <v>2</v>
      </c>
    </row>
    <row r="43" spans="1:42" x14ac:dyDescent="0.45">
      <c r="A43" s="9" t="s">
        <v>45</v>
      </c>
      <c r="G43" s="12" t="s">
        <v>3</v>
      </c>
      <c r="J43" s="12" t="s">
        <v>3</v>
      </c>
      <c r="Q43" s="12" t="s">
        <v>3</v>
      </c>
      <c r="R43" s="12" t="s">
        <v>3</v>
      </c>
      <c r="AA43" s="12" t="s">
        <v>3</v>
      </c>
      <c r="AC43" s="12" t="s">
        <v>3</v>
      </c>
      <c r="AI43" s="12" t="s">
        <v>3</v>
      </c>
      <c r="AJ43" s="12" t="s">
        <v>3</v>
      </c>
      <c r="AK43" s="12" t="s">
        <v>3</v>
      </c>
    </row>
    <row r="44" spans="1:42" x14ac:dyDescent="0.45">
      <c r="A44" s="9" t="s">
        <v>46</v>
      </c>
      <c r="G44" s="12" t="s">
        <v>3</v>
      </c>
      <c r="J44" s="12" t="s">
        <v>3</v>
      </c>
      <c r="Q44" s="12" t="s">
        <v>3</v>
      </c>
      <c r="AA44" s="12" t="s">
        <v>3</v>
      </c>
      <c r="AC44" s="12" t="s">
        <v>3</v>
      </c>
      <c r="AI44" s="12" t="s">
        <v>3</v>
      </c>
      <c r="AJ44" s="12" t="s">
        <v>3</v>
      </c>
      <c r="AK44" s="12" t="s">
        <v>3</v>
      </c>
    </row>
    <row r="45" spans="1:42" x14ac:dyDescent="0.45">
      <c r="A45" s="9" t="s">
        <v>48</v>
      </c>
    </row>
    <row r="46" spans="1:42" x14ac:dyDescent="0.45">
      <c r="A46" s="9" t="s">
        <v>137</v>
      </c>
      <c r="B46" s="12">
        <f>COUNTIF(B3:B45,"*cnLOH;*")</f>
        <v>1</v>
      </c>
      <c r="C46" s="12">
        <f t="shared" ref="C46:AN46" si="0">COUNTIF(C3:C45,"*cnLOH;*")</f>
        <v>1</v>
      </c>
      <c r="D46" s="12">
        <f t="shared" si="0"/>
        <v>1</v>
      </c>
      <c r="E46" s="12">
        <f t="shared" si="0"/>
        <v>0</v>
      </c>
      <c r="F46" s="12">
        <f t="shared" si="0"/>
        <v>2</v>
      </c>
      <c r="G46" s="12">
        <f t="shared" si="0"/>
        <v>0</v>
      </c>
      <c r="H46" s="12">
        <f t="shared" si="0"/>
        <v>0</v>
      </c>
      <c r="I46" s="12">
        <f t="shared" si="0"/>
        <v>1</v>
      </c>
      <c r="J46" s="12">
        <f t="shared" si="0"/>
        <v>1</v>
      </c>
      <c r="K46" s="12">
        <f t="shared" si="0"/>
        <v>1</v>
      </c>
      <c r="L46" s="12">
        <f t="shared" si="0"/>
        <v>4</v>
      </c>
      <c r="M46" s="12">
        <f t="shared" si="0"/>
        <v>0</v>
      </c>
      <c r="N46" s="12">
        <f t="shared" si="0"/>
        <v>1</v>
      </c>
      <c r="O46" s="12">
        <f t="shared" si="0"/>
        <v>0</v>
      </c>
      <c r="P46" s="12">
        <f t="shared" si="0"/>
        <v>0</v>
      </c>
      <c r="Q46" s="12">
        <f t="shared" si="0"/>
        <v>0</v>
      </c>
      <c r="R46" s="12">
        <f t="shared" si="0"/>
        <v>1</v>
      </c>
      <c r="S46" s="12">
        <f t="shared" si="0"/>
        <v>2</v>
      </c>
      <c r="T46" s="12">
        <f t="shared" si="0"/>
        <v>0</v>
      </c>
      <c r="U46" s="12">
        <f t="shared" si="0"/>
        <v>2</v>
      </c>
      <c r="V46" s="12">
        <f t="shared" si="0"/>
        <v>1</v>
      </c>
      <c r="W46" s="12">
        <f t="shared" si="0"/>
        <v>1</v>
      </c>
      <c r="X46" s="12">
        <f t="shared" si="0"/>
        <v>1</v>
      </c>
      <c r="Y46" s="12">
        <f t="shared" si="0"/>
        <v>1</v>
      </c>
      <c r="Z46" s="12">
        <f t="shared" si="0"/>
        <v>1</v>
      </c>
      <c r="AA46" s="12">
        <f t="shared" si="0"/>
        <v>2</v>
      </c>
      <c r="AB46" s="12">
        <f t="shared" si="0"/>
        <v>0</v>
      </c>
      <c r="AC46" s="12">
        <f t="shared" si="0"/>
        <v>1</v>
      </c>
      <c r="AD46" s="12">
        <f t="shared" si="0"/>
        <v>1</v>
      </c>
      <c r="AE46" s="12">
        <f t="shared" si="0"/>
        <v>0</v>
      </c>
      <c r="AF46" s="12">
        <f t="shared" si="0"/>
        <v>0</v>
      </c>
      <c r="AG46" s="12">
        <f t="shared" si="0"/>
        <v>1</v>
      </c>
      <c r="AH46" s="12">
        <f t="shared" si="0"/>
        <v>3</v>
      </c>
      <c r="AI46" s="12">
        <f t="shared" si="0"/>
        <v>1</v>
      </c>
      <c r="AJ46" s="12">
        <f t="shared" si="0"/>
        <v>1</v>
      </c>
      <c r="AK46" s="12">
        <f t="shared" si="0"/>
        <v>0</v>
      </c>
      <c r="AL46" s="12">
        <f t="shared" si="0"/>
        <v>1</v>
      </c>
      <c r="AM46" s="12">
        <f t="shared" si="0"/>
        <v>0</v>
      </c>
      <c r="AN46" s="12">
        <f t="shared" si="0"/>
        <v>1</v>
      </c>
      <c r="AO46" s="9">
        <f t="shared" ref="AO46:AO92" si="1">AVERAGE(B46:AN46)</f>
        <v>0.89743589743589747</v>
      </c>
      <c r="AP46" s="12">
        <f>MEDIAN(B46:AN46)</f>
        <v>1</v>
      </c>
    </row>
    <row r="47" spans="1:42" x14ac:dyDescent="0.45">
      <c r="A47" s="9" t="s">
        <v>135</v>
      </c>
      <c r="B47" s="12">
        <f>COUNTIF(B3:B45,"*amp;*")</f>
        <v>3</v>
      </c>
      <c r="C47" s="12">
        <f t="shared" ref="C47:AN47" si="2">COUNTIF(C3:C45,"*amp;*")</f>
        <v>0</v>
      </c>
      <c r="D47" s="12">
        <f t="shared" si="2"/>
        <v>1</v>
      </c>
      <c r="E47" s="12">
        <f t="shared" si="2"/>
        <v>2</v>
      </c>
      <c r="F47" s="12">
        <f t="shared" si="2"/>
        <v>0</v>
      </c>
      <c r="G47" s="12">
        <f t="shared" si="2"/>
        <v>5</v>
      </c>
      <c r="H47" s="12">
        <f t="shared" si="2"/>
        <v>0</v>
      </c>
      <c r="I47" s="12">
        <f t="shared" si="2"/>
        <v>0</v>
      </c>
      <c r="J47" s="12">
        <f t="shared" si="2"/>
        <v>8</v>
      </c>
      <c r="K47" s="12">
        <f t="shared" si="2"/>
        <v>0</v>
      </c>
      <c r="L47" s="12">
        <f t="shared" si="2"/>
        <v>37</v>
      </c>
      <c r="M47" s="12">
        <f t="shared" si="2"/>
        <v>6</v>
      </c>
      <c r="N47" s="12">
        <f t="shared" si="2"/>
        <v>4</v>
      </c>
      <c r="O47" s="12">
        <f t="shared" si="2"/>
        <v>2</v>
      </c>
      <c r="P47" s="12">
        <f t="shared" si="2"/>
        <v>3</v>
      </c>
      <c r="Q47" s="12">
        <f t="shared" si="2"/>
        <v>3</v>
      </c>
      <c r="R47" s="12">
        <f t="shared" si="2"/>
        <v>3</v>
      </c>
      <c r="S47" s="12">
        <f t="shared" si="2"/>
        <v>4</v>
      </c>
      <c r="T47" s="12">
        <f t="shared" si="2"/>
        <v>2</v>
      </c>
      <c r="U47" s="12">
        <f t="shared" si="2"/>
        <v>0</v>
      </c>
      <c r="V47" s="12">
        <f t="shared" si="2"/>
        <v>3</v>
      </c>
      <c r="W47" s="12">
        <f t="shared" si="2"/>
        <v>2</v>
      </c>
      <c r="X47" s="12">
        <f t="shared" si="2"/>
        <v>2</v>
      </c>
      <c r="Y47" s="12">
        <f t="shared" si="2"/>
        <v>0</v>
      </c>
      <c r="Z47" s="12">
        <f t="shared" si="2"/>
        <v>4</v>
      </c>
      <c r="AA47" s="12">
        <f t="shared" si="2"/>
        <v>2</v>
      </c>
      <c r="AB47" s="12">
        <f t="shared" si="2"/>
        <v>2</v>
      </c>
      <c r="AC47" s="12">
        <f t="shared" si="2"/>
        <v>9</v>
      </c>
      <c r="AD47" s="12">
        <f t="shared" si="2"/>
        <v>0</v>
      </c>
      <c r="AE47" s="12">
        <f t="shared" si="2"/>
        <v>2</v>
      </c>
      <c r="AF47" s="12">
        <f t="shared" si="2"/>
        <v>7</v>
      </c>
      <c r="AG47" s="12">
        <f t="shared" si="2"/>
        <v>0</v>
      </c>
      <c r="AH47" s="12">
        <f t="shared" si="2"/>
        <v>9</v>
      </c>
      <c r="AI47" s="12">
        <f t="shared" si="2"/>
        <v>20</v>
      </c>
      <c r="AJ47" s="12">
        <f t="shared" si="2"/>
        <v>5</v>
      </c>
      <c r="AK47" s="12">
        <f t="shared" si="2"/>
        <v>4</v>
      </c>
      <c r="AL47" s="12">
        <f t="shared" si="2"/>
        <v>2</v>
      </c>
      <c r="AM47" s="12">
        <f t="shared" si="2"/>
        <v>6</v>
      </c>
      <c r="AN47" s="12">
        <f t="shared" si="2"/>
        <v>3</v>
      </c>
      <c r="AO47" s="9">
        <f t="shared" si="1"/>
        <v>4.2307692307692308</v>
      </c>
      <c r="AP47" s="12">
        <f t="shared" ref="AP47:AP92" si="3">MEDIAN(B47:AN47)</f>
        <v>3</v>
      </c>
    </row>
    <row r="48" spans="1:42" x14ac:dyDescent="0.45">
      <c r="A48" s="9" t="s">
        <v>136</v>
      </c>
      <c r="B48" s="12">
        <f>COUNTIF(B3:B45,"*del;*")</f>
        <v>0</v>
      </c>
      <c r="C48" s="12">
        <f t="shared" ref="C48:AN48" si="4">COUNTIF(C3:C45,"*del;*")</f>
        <v>0</v>
      </c>
      <c r="D48" s="12">
        <f t="shared" si="4"/>
        <v>3</v>
      </c>
      <c r="E48" s="12">
        <f t="shared" si="4"/>
        <v>0</v>
      </c>
      <c r="F48" s="12">
        <f t="shared" si="4"/>
        <v>1</v>
      </c>
      <c r="G48" s="12">
        <f t="shared" si="4"/>
        <v>0</v>
      </c>
      <c r="H48" s="12">
        <f t="shared" si="4"/>
        <v>0</v>
      </c>
      <c r="I48" s="12">
        <f t="shared" si="4"/>
        <v>0</v>
      </c>
      <c r="J48" s="12">
        <f t="shared" si="4"/>
        <v>0</v>
      </c>
      <c r="K48" s="12">
        <f t="shared" si="4"/>
        <v>0</v>
      </c>
      <c r="L48" s="12">
        <f t="shared" si="4"/>
        <v>0</v>
      </c>
      <c r="M48" s="12">
        <f t="shared" si="4"/>
        <v>4</v>
      </c>
      <c r="N48" s="12">
        <f t="shared" si="4"/>
        <v>0</v>
      </c>
      <c r="O48" s="12">
        <f t="shared" si="4"/>
        <v>3</v>
      </c>
      <c r="P48" s="12">
        <f t="shared" si="4"/>
        <v>5</v>
      </c>
      <c r="Q48" s="12">
        <f t="shared" si="4"/>
        <v>1</v>
      </c>
      <c r="R48" s="12">
        <f t="shared" si="4"/>
        <v>7</v>
      </c>
      <c r="S48" s="12">
        <f t="shared" si="4"/>
        <v>1</v>
      </c>
      <c r="T48" s="12">
        <f t="shared" si="4"/>
        <v>0</v>
      </c>
      <c r="U48" s="12">
        <f t="shared" si="4"/>
        <v>1</v>
      </c>
      <c r="V48" s="12">
        <f t="shared" si="4"/>
        <v>0</v>
      </c>
      <c r="W48" s="12">
        <f t="shared" si="4"/>
        <v>0</v>
      </c>
      <c r="X48" s="12">
        <f t="shared" si="4"/>
        <v>0</v>
      </c>
      <c r="Y48" s="12">
        <f t="shared" si="4"/>
        <v>1</v>
      </c>
      <c r="Z48" s="12">
        <f t="shared" si="4"/>
        <v>0</v>
      </c>
      <c r="AA48" s="12">
        <f t="shared" si="4"/>
        <v>0</v>
      </c>
      <c r="AB48" s="12">
        <f t="shared" si="4"/>
        <v>1</v>
      </c>
      <c r="AC48" s="12">
        <f t="shared" si="4"/>
        <v>0</v>
      </c>
      <c r="AD48" s="12">
        <f t="shared" si="4"/>
        <v>0</v>
      </c>
      <c r="AE48" s="12">
        <f t="shared" si="4"/>
        <v>0</v>
      </c>
      <c r="AF48" s="12">
        <f t="shared" si="4"/>
        <v>0</v>
      </c>
      <c r="AG48" s="12">
        <f t="shared" si="4"/>
        <v>0</v>
      </c>
      <c r="AH48" s="12">
        <f t="shared" si="4"/>
        <v>1</v>
      </c>
      <c r="AI48" s="12">
        <f t="shared" si="4"/>
        <v>0</v>
      </c>
      <c r="AJ48" s="12">
        <f t="shared" si="4"/>
        <v>0</v>
      </c>
      <c r="AK48" s="12">
        <f t="shared" si="4"/>
        <v>1</v>
      </c>
      <c r="AL48" s="12">
        <f t="shared" si="4"/>
        <v>0</v>
      </c>
      <c r="AM48" s="12">
        <f t="shared" si="4"/>
        <v>1</v>
      </c>
      <c r="AN48" s="12">
        <f t="shared" si="4"/>
        <v>3</v>
      </c>
      <c r="AO48" s="9">
        <f t="shared" si="1"/>
        <v>0.87179487179487181</v>
      </c>
      <c r="AP48" s="12">
        <f t="shared" si="3"/>
        <v>0</v>
      </c>
    </row>
    <row r="49" spans="1:42" s="9" customFormat="1" x14ac:dyDescent="0.45">
      <c r="A49" s="9" t="s">
        <v>96</v>
      </c>
      <c r="B49" s="9">
        <f>COUNTA(B4:B45)</f>
        <v>4</v>
      </c>
      <c r="C49" s="9">
        <f t="shared" ref="C49:AN49" si="5">COUNTA(C4:C45)</f>
        <v>1</v>
      </c>
      <c r="D49" s="9">
        <f t="shared" si="5"/>
        <v>5</v>
      </c>
      <c r="E49" s="9">
        <f t="shared" si="5"/>
        <v>2</v>
      </c>
      <c r="F49" s="9">
        <f t="shared" si="5"/>
        <v>3</v>
      </c>
      <c r="G49" s="9">
        <f t="shared" si="5"/>
        <v>5</v>
      </c>
      <c r="H49" s="9">
        <f t="shared" si="5"/>
        <v>0</v>
      </c>
      <c r="I49" s="9">
        <f t="shared" si="5"/>
        <v>1</v>
      </c>
      <c r="J49" s="9">
        <f t="shared" si="5"/>
        <v>9</v>
      </c>
      <c r="K49" s="9">
        <f t="shared" si="5"/>
        <v>1</v>
      </c>
      <c r="L49" s="9">
        <v>41</v>
      </c>
      <c r="M49" s="9">
        <f t="shared" si="5"/>
        <v>10</v>
      </c>
      <c r="N49" s="9">
        <f t="shared" si="5"/>
        <v>5</v>
      </c>
      <c r="O49" s="9">
        <f t="shared" si="5"/>
        <v>5</v>
      </c>
      <c r="P49" s="9">
        <f t="shared" si="5"/>
        <v>8</v>
      </c>
      <c r="Q49" s="9">
        <f t="shared" si="5"/>
        <v>4</v>
      </c>
      <c r="R49" s="9">
        <f t="shared" si="5"/>
        <v>11</v>
      </c>
      <c r="S49" s="9">
        <f t="shared" si="5"/>
        <v>7</v>
      </c>
      <c r="T49" s="9">
        <f t="shared" si="5"/>
        <v>2</v>
      </c>
      <c r="U49" s="9">
        <f t="shared" si="5"/>
        <v>3</v>
      </c>
      <c r="V49" s="9">
        <f t="shared" si="5"/>
        <v>4</v>
      </c>
      <c r="W49" s="9">
        <f t="shared" si="5"/>
        <v>3</v>
      </c>
      <c r="X49" s="9">
        <f t="shared" si="5"/>
        <v>3</v>
      </c>
      <c r="Y49" s="9">
        <f t="shared" si="5"/>
        <v>2</v>
      </c>
      <c r="Z49" s="9">
        <f t="shared" si="5"/>
        <v>5</v>
      </c>
      <c r="AA49" s="9">
        <f t="shared" si="5"/>
        <v>4</v>
      </c>
      <c r="AB49" s="9">
        <f t="shared" si="5"/>
        <v>3</v>
      </c>
      <c r="AC49" s="9">
        <f t="shared" si="5"/>
        <v>10</v>
      </c>
      <c r="AD49" s="9">
        <f t="shared" si="5"/>
        <v>1</v>
      </c>
      <c r="AE49" s="9">
        <f t="shared" si="5"/>
        <v>2</v>
      </c>
      <c r="AF49" s="9">
        <f t="shared" si="5"/>
        <v>7</v>
      </c>
      <c r="AG49" s="9">
        <f t="shared" si="5"/>
        <v>1</v>
      </c>
      <c r="AH49" s="9">
        <v>13</v>
      </c>
      <c r="AI49" s="9">
        <f t="shared" si="5"/>
        <v>20</v>
      </c>
      <c r="AJ49" s="9">
        <f t="shared" si="5"/>
        <v>6</v>
      </c>
      <c r="AK49" s="9">
        <f t="shared" si="5"/>
        <v>5</v>
      </c>
      <c r="AL49" s="9">
        <f t="shared" si="5"/>
        <v>3</v>
      </c>
      <c r="AM49" s="9">
        <f t="shared" si="5"/>
        <v>7</v>
      </c>
      <c r="AN49" s="9">
        <f t="shared" si="5"/>
        <v>7</v>
      </c>
      <c r="AO49" s="9">
        <f>AVERAGE(B49:AN49)</f>
        <v>5.9743589743589745</v>
      </c>
      <c r="AP49" s="12">
        <f t="shared" si="3"/>
        <v>4</v>
      </c>
    </row>
    <row r="50" spans="1:42" x14ac:dyDescent="0.45">
      <c r="A50" s="9" t="s">
        <v>50</v>
      </c>
      <c r="B50" s="12">
        <v>2</v>
      </c>
      <c r="C50" s="12">
        <v>2</v>
      </c>
      <c r="D50" s="12">
        <v>2</v>
      </c>
      <c r="E50" s="12">
        <v>2</v>
      </c>
      <c r="F50" s="12">
        <v>2</v>
      </c>
      <c r="G50" s="12">
        <v>2</v>
      </c>
      <c r="H50" s="12">
        <v>2</v>
      </c>
      <c r="I50" s="12">
        <v>2</v>
      </c>
      <c r="J50" s="12">
        <v>2</v>
      </c>
      <c r="K50" s="12">
        <v>2</v>
      </c>
      <c r="L50" s="12">
        <v>1</v>
      </c>
      <c r="M50" s="12">
        <v>2</v>
      </c>
      <c r="N50" s="12">
        <v>2</v>
      </c>
      <c r="O50" s="12">
        <v>2</v>
      </c>
      <c r="P50" s="12">
        <v>2</v>
      </c>
      <c r="Q50" s="12">
        <v>2</v>
      </c>
      <c r="R50" s="12">
        <v>2</v>
      </c>
      <c r="S50" s="12">
        <v>2</v>
      </c>
      <c r="T50" s="12">
        <v>2</v>
      </c>
      <c r="U50" s="12">
        <v>2</v>
      </c>
      <c r="V50" s="12">
        <v>2</v>
      </c>
      <c r="W50" s="12">
        <v>2</v>
      </c>
      <c r="X50" s="12">
        <v>2</v>
      </c>
      <c r="Y50" s="12">
        <v>2</v>
      </c>
      <c r="Z50" s="12">
        <v>2</v>
      </c>
      <c r="AA50" s="12">
        <v>2</v>
      </c>
      <c r="AB50" s="12">
        <v>2</v>
      </c>
      <c r="AC50" s="12">
        <v>2</v>
      </c>
      <c r="AD50" s="12">
        <v>2</v>
      </c>
      <c r="AE50" s="12">
        <v>2</v>
      </c>
      <c r="AF50" s="12">
        <v>2</v>
      </c>
      <c r="AG50" s="12">
        <v>2</v>
      </c>
      <c r="AH50" s="12">
        <v>2</v>
      </c>
      <c r="AI50" s="12">
        <v>2</v>
      </c>
      <c r="AJ50" s="12">
        <v>2</v>
      </c>
      <c r="AK50" s="12">
        <v>2</v>
      </c>
      <c r="AL50" s="12">
        <v>2</v>
      </c>
      <c r="AM50" s="12">
        <v>2</v>
      </c>
      <c r="AN50" s="12">
        <v>2</v>
      </c>
      <c r="AO50" s="9">
        <f t="shared" si="1"/>
        <v>1.9743589743589745</v>
      </c>
      <c r="AP50" s="12">
        <f t="shared" si="3"/>
        <v>2</v>
      </c>
    </row>
    <row r="51" spans="1:42" x14ac:dyDescent="0.45">
      <c r="A51" s="9" t="s">
        <v>51</v>
      </c>
      <c r="B51" s="12" t="s">
        <v>52</v>
      </c>
      <c r="C51" s="12" t="s">
        <v>52</v>
      </c>
      <c r="D51" s="12" t="s">
        <v>53</v>
      </c>
      <c r="E51" s="12" t="s">
        <v>52</v>
      </c>
      <c r="F51" s="12" t="s">
        <v>52</v>
      </c>
      <c r="G51" s="12" t="s">
        <v>53</v>
      </c>
      <c r="H51" s="12" t="s">
        <v>52</v>
      </c>
      <c r="I51" s="12" t="s">
        <v>52</v>
      </c>
      <c r="J51" s="12" t="s">
        <v>53</v>
      </c>
      <c r="K51" s="12" t="s">
        <v>52</v>
      </c>
      <c r="L51" s="12" t="s">
        <v>53</v>
      </c>
      <c r="M51" s="12" t="s">
        <v>52</v>
      </c>
      <c r="N51" s="12" t="s">
        <v>53</v>
      </c>
      <c r="O51" s="12" t="s">
        <v>52</v>
      </c>
      <c r="P51" s="12" t="s">
        <v>53</v>
      </c>
      <c r="Q51" s="12" t="s">
        <v>52</v>
      </c>
      <c r="R51" s="12" t="s">
        <v>52</v>
      </c>
      <c r="S51" s="12" t="s">
        <v>53</v>
      </c>
      <c r="T51" s="12" t="s">
        <v>52</v>
      </c>
      <c r="U51" s="12" t="s">
        <v>53</v>
      </c>
      <c r="V51" s="12" t="s">
        <v>53</v>
      </c>
      <c r="W51" s="12" t="s">
        <v>53</v>
      </c>
      <c r="X51" s="12" t="s">
        <v>52</v>
      </c>
      <c r="Y51" s="12" t="s">
        <v>53</v>
      </c>
      <c r="Z51" s="12" t="s">
        <v>53</v>
      </c>
      <c r="AA51" s="12" t="s">
        <v>52</v>
      </c>
      <c r="AB51" s="12" t="s">
        <v>53</v>
      </c>
      <c r="AC51" s="12" t="s">
        <v>52</v>
      </c>
      <c r="AD51" s="12" t="s">
        <v>52</v>
      </c>
      <c r="AE51" s="12" t="s">
        <v>52</v>
      </c>
      <c r="AF51" s="12" t="s">
        <v>52</v>
      </c>
      <c r="AG51" s="12" t="s">
        <v>53</v>
      </c>
      <c r="AH51" s="12" t="s">
        <v>53</v>
      </c>
      <c r="AI51" s="12" t="s">
        <v>53</v>
      </c>
      <c r="AJ51" s="12" t="s">
        <v>53</v>
      </c>
      <c r="AK51" s="12" t="s">
        <v>53</v>
      </c>
      <c r="AL51" s="12" t="s">
        <v>52</v>
      </c>
      <c r="AM51" s="12" t="s">
        <v>52</v>
      </c>
      <c r="AN51" s="12" t="s">
        <v>53</v>
      </c>
      <c r="AO51" s="9" t="e">
        <f t="shared" si="1"/>
        <v>#DIV/0!</v>
      </c>
      <c r="AP51" s="12" t="e">
        <f t="shared" si="3"/>
        <v>#NUM!</v>
      </c>
    </row>
    <row r="52" spans="1:42" x14ac:dyDescent="0.45">
      <c r="A52" s="9" t="s">
        <v>54</v>
      </c>
      <c r="B52" s="12">
        <v>2</v>
      </c>
      <c r="C52" s="12">
        <v>1</v>
      </c>
      <c r="D52" s="12">
        <v>2</v>
      </c>
      <c r="E52" s="12">
        <v>4</v>
      </c>
      <c r="F52" s="12">
        <v>2</v>
      </c>
      <c r="G52" s="12">
        <v>2</v>
      </c>
      <c r="H52" s="12">
        <v>4</v>
      </c>
      <c r="I52" s="12">
        <v>4</v>
      </c>
      <c r="J52" s="12">
        <v>1</v>
      </c>
      <c r="K52" s="12">
        <v>2</v>
      </c>
      <c r="L52" s="12">
        <v>6</v>
      </c>
      <c r="N52" s="12">
        <v>9</v>
      </c>
      <c r="P52" s="12">
        <v>6</v>
      </c>
      <c r="Q52" s="12">
        <v>2</v>
      </c>
      <c r="R52" s="12">
        <v>7</v>
      </c>
      <c r="S52" s="12">
        <v>2</v>
      </c>
      <c r="T52" s="12">
        <v>1</v>
      </c>
      <c r="U52" s="12">
        <v>1</v>
      </c>
      <c r="V52" s="12">
        <v>1</v>
      </c>
      <c r="W52" s="12">
        <v>3</v>
      </c>
      <c r="X52" s="12">
        <v>1</v>
      </c>
      <c r="Y52" s="12">
        <v>3</v>
      </c>
      <c r="Z52" s="12">
        <v>2</v>
      </c>
      <c r="AA52" s="12">
        <v>6</v>
      </c>
      <c r="AB52" s="12">
        <v>1</v>
      </c>
      <c r="AC52" s="12">
        <v>3</v>
      </c>
      <c r="AD52" s="12">
        <v>3</v>
      </c>
      <c r="AF52" s="12">
        <v>3</v>
      </c>
      <c r="AH52" s="12">
        <v>7</v>
      </c>
      <c r="AI52" s="12">
        <v>3</v>
      </c>
      <c r="AJ52" s="12">
        <v>18</v>
      </c>
      <c r="AK52" s="12">
        <v>1</v>
      </c>
      <c r="AL52" s="12">
        <v>2</v>
      </c>
      <c r="AM52" s="12">
        <v>1</v>
      </c>
      <c r="AN52" s="12">
        <v>11</v>
      </c>
      <c r="AO52" s="9">
        <f t="shared" si="1"/>
        <v>3.6285714285714286</v>
      </c>
      <c r="AP52" s="12">
        <f t="shared" si="3"/>
        <v>2</v>
      </c>
    </row>
    <row r="53" spans="1:42" x14ac:dyDescent="0.45">
      <c r="A53" s="9" t="s">
        <v>55</v>
      </c>
      <c r="D53" s="12">
        <v>1</v>
      </c>
      <c r="H53" s="12">
        <v>2</v>
      </c>
      <c r="I53" s="12">
        <v>1</v>
      </c>
      <c r="J53" s="12">
        <v>4</v>
      </c>
      <c r="L53" s="12">
        <v>2</v>
      </c>
      <c r="M53" s="12">
        <v>1</v>
      </c>
      <c r="N53" s="12">
        <v>1</v>
      </c>
      <c r="O53" s="12">
        <v>1</v>
      </c>
      <c r="P53" s="12">
        <v>3</v>
      </c>
      <c r="V53" s="12">
        <v>1</v>
      </c>
      <c r="Y53" s="12">
        <v>2</v>
      </c>
      <c r="AA53" s="12">
        <v>2</v>
      </c>
      <c r="AB53" s="12">
        <v>2</v>
      </c>
      <c r="AH53" s="12">
        <v>4</v>
      </c>
      <c r="AI53" s="12">
        <v>4</v>
      </c>
      <c r="AJ53" s="12">
        <v>1</v>
      </c>
      <c r="AM53" s="12">
        <v>1</v>
      </c>
      <c r="AO53" s="9">
        <f t="shared" si="1"/>
        <v>1.9411764705882353</v>
      </c>
      <c r="AP53" s="12">
        <f t="shared" si="3"/>
        <v>2</v>
      </c>
    </row>
    <row r="54" spans="1:42" x14ac:dyDescent="0.45">
      <c r="A54" s="9" t="s">
        <v>141</v>
      </c>
      <c r="AO54" s="9" t="e">
        <f t="shared" si="1"/>
        <v>#DIV/0!</v>
      </c>
      <c r="AP54" s="12" t="e">
        <f t="shared" si="3"/>
        <v>#NUM!</v>
      </c>
    </row>
    <row r="55" spans="1:42" x14ac:dyDescent="0.45">
      <c r="A55" s="9" t="s">
        <v>56</v>
      </c>
      <c r="B55" s="12">
        <v>1</v>
      </c>
      <c r="C55" s="12">
        <v>3</v>
      </c>
      <c r="D55" s="12">
        <v>3</v>
      </c>
      <c r="E55" s="12">
        <v>1</v>
      </c>
      <c r="F55" s="12">
        <v>2</v>
      </c>
      <c r="G55" s="12">
        <v>1</v>
      </c>
      <c r="H55" s="12">
        <v>2</v>
      </c>
      <c r="I55" s="12">
        <v>2</v>
      </c>
      <c r="J55" s="12">
        <v>3</v>
      </c>
      <c r="K55" s="12">
        <v>1</v>
      </c>
      <c r="L55" s="12">
        <v>1</v>
      </c>
      <c r="M55" s="12">
        <v>2</v>
      </c>
      <c r="N55" s="12">
        <v>3</v>
      </c>
      <c r="O55" s="12">
        <v>3</v>
      </c>
      <c r="P55" s="12">
        <v>4</v>
      </c>
      <c r="Q55" s="12">
        <v>7</v>
      </c>
      <c r="R55" s="12">
        <v>3</v>
      </c>
      <c r="S55" s="12">
        <v>3</v>
      </c>
      <c r="T55" s="12">
        <v>2</v>
      </c>
      <c r="U55" s="12">
        <v>1</v>
      </c>
      <c r="V55" s="12">
        <v>3</v>
      </c>
      <c r="W55" s="12">
        <v>3</v>
      </c>
      <c r="X55" s="12">
        <v>1</v>
      </c>
      <c r="Z55" s="12">
        <v>1</v>
      </c>
      <c r="AA55" s="12">
        <v>3</v>
      </c>
      <c r="AB55" s="12">
        <v>3</v>
      </c>
      <c r="AC55" s="12">
        <v>3</v>
      </c>
      <c r="AD55" s="12">
        <v>2</v>
      </c>
      <c r="AH55" s="12">
        <v>2</v>
      </c>
      <c r="AI55" s="12">
        <v>1</v>
      </c>
      <c r="AJ55" s="12">
        <v>9</v>
      </c>
      <c r="AM55" s="12">
        <v>1</v>
      </c>
      <c r="AN55" s="12">
        <v>1</v>
      </c>
      <c r="AO55" s="9">
        <f t="shared" si="1"/>
        <v>2.4545454545454546</v>
      </c>
      <c r="AP55" s="12">
        <f t="shared" si="3"/>
        <v>2</v>
      </c>
    </row>
    <row r="56" spans="1:42" x14ac:dyDescent="0.45">
      <c r="A56" s="9" t="s">
        <v>57</v>
      </c>
      <c r="C56" s="12">
        <v>1</v>
      </c>
      <c r="E56" s="12">
        <v>1</v>
      </c>
      <c r="F56" s="12">
        <v>2</v>
      </c>
      <c r="I56" s="12">
        <v>1</v>
      </c>
      <c r="J56" s="12">
        <v>1</v>
      </c>
      <c r="M56" s="12">
        <v>1</v>
      </c>
      <c r="N56" s="12">
        <v>1</v>
      </c>
      <c r="U56" s="12">
        <v>1</v>
      </c>
      <c r="V56" s="12">
        <v>1</v>
      </c>
      <c r="Y56" s="12">
        <v>1</v>
      </c>
      <c r="Z56" s="12">
        <v>1</v>
      </c>
      <c r="AA56" s="12">
        <v>1</v>
      </c>
      <c r="AC56" s="12">
        <v>1</v>
      </c>
      <c r="AH56" s="12">
        <v>1</v>
      </c>
      <c r="AJ56" s="12">
        <v>2</v>
      </c>
      <c r="AK56" s="12">
        <v>1</v>
      </c>
      <c r="AL56" s="12">
        <v>3</v>
      </c>
      <c r="AM56" s="12">
        <v>1</v>
      </c>
      <c r="AN56" s="12">
        <v>1</v>
      </c>
      <c r="AO56" s="9">
        <f t="shared" si="1"/>
        <v>1.2105263157894737</v>
      </c>
      <c r="AP56" s="12">
        <f t="shared" si="3"/>
        <v>1</v>
      </c>
    </row>
    <row r="57" spans="1:42" x14ac:dyDescent="0.45">
      <c r="A57" s="9" t="s">
        <v>58</v>
      </c>
      <c r="H57" s="12">
        <v>1</v>
      </c>
      <c r="I57" s="12">
        <v>1</v>
      </c>
      <c r="K57" s="12">
        <v>1</v>
      </c>
      <c r="M57" s="12">
        <v>2</v>
      </c>
      <c r="O57" s="12">
        <v>2</v>
      </c>
      <c r="Q57" s="12">
        <v>1</v>
      </c>
      <c r="W57" s="12">
        <v>1</v>
      </c>
      <c r="Z57" s="12">
        <v>1</v>
      </c>
      <c r="AB57" s="12">
        <v>1</v>
      </c>
      <c r="AC57" s="12">
        <v>1</v>
      </c>
      <c r="AD57" s="12">
        <v>2</v>
      </c>
      <c r="AH57" s="12">
        <v>1</v>
      </c>
      <c r="AJ57" s="12">
        <v>3</v>
      </c>
      <c r="AK57" s="12">
        <v>1</v>
      </c>
      <c r="AN57" s="12">
        <v>2</v>
      </c>
      <c r="AO57" s="9">
        <f t="shared" si="1"/>
        <v>1.4</v>
      </c>
      <c r="AP57" s="12">
        <f t="shared" si="3"/>
        <v>1</v>
      </c>
    </row>
    <row r="58" spans="1:42" x14ac:dyDescent="0.45">
      <c r="A58" s="9" t="s">
        <v>59</v>
      </c>
      <c r="C58" s="12">
        <v>1</v>
      </c>
      <c r="J58" s="12">
        <v>1</v>
      </c>
      <c r="K58" s="12">
        <v>1</v>
      </c>
      <c r="L58" s="12">
        <v>1</v>
      </c>
      <c r="AO58" s="9">
        <f t="shared" si="1"/>
        <v>1</v>
      </c>
      <c r="AP58" s="12">
        <f t="shared" si="3"/>
        <v>1</v>
      </c>
    </row>
    <row r="59" spans="1:42" x14ac:dyDescent="0.45">
      <c r="A59" s="9" t="s">
        <v>60</v>
      </c>
      <c r="H59" s="12">
        <v>1</v>
      </c>
      <c r="Z59" s="12">
        <v>1</v>
      </c>
      <c r="AA59" s="12">
        <v>1</v>
      </c>
      <c r="AO59" s="9">
        <f t="shared" si="1"/>
        <v>1</v>
      </c>
      <c r="AP59" s="12">
        <f t="shared" si="3"/>
        <v>1</v>
      </c>
    </row>
    <row r="60" spans="1:42" x14ac:dyDescent="0.45">
      <c r="A60" s="9" t="s">
        <v>61</v>
      </c>
      <c r="W60" s="12">
        <v>1</v>
      </c>
      <c r="AH60" s="12">
        <v>1</v>
      </c>
      <c r="AO60" s="9">
        <f t="shared" si="1"/>
        <v>1</v>
      </c>
      <c r="AP60" s="12">
        <f t="shared" si="3"/>
        <v>1</v>
      </c>
    </row>
    <row r="61" spans="1:42" x14ac:dyDescent="0.45">
      <c r="A61" s="9" t="s">
        <v>63</v>
      </c>
      <c r="B61" s="12">
        <v>104</v>
      </c>
      <c r="C61" s="12">
        <v>194</v>
      </c>
      <c r="D61" s="12">
        <v>362</v>
      </c>
      <c r="E61" s="12">
        <v>206</v>
      </c>
      <c r="F61" s="12">
        <v>415</v>
      </c>
      <c r="G61" s="12">
        <v>214</v>
      </c>
      <c r="H61" s="12">
        <v>290</v>
      </c>
      <c r="I61" s="12">
        <v>127</v>
      </c>
      <c r="J61" s="12">
        <v>211</v>
      </c>
      <c r="K61" s="12">
        <v>114</v>
      </c>
      <c r="L61" s="12">
        <v>352</v>
      </c>
      <c r="M61" s="12">
        <v>154</v>
      </c>
      <c r="N61" s="12">
        <v>351</v>
      </c>
      <c r="O61" s="12">
        <v>59</v>
      </c>
      <c r="P61" s="12">
        <v>306</v>
      </c>
      <c r="Q61" s="12">
        <v>282</v>
      </c>
      <c r="R61" s="12">
        <v>353</v>
      </c>
      <c r="S61" s="12">
        <v>107</v>
      </c>
      <c r="T61" s="12">
        <v>49</v>
      </c>
      <c r="U61" s="12">
        <v>179</v>
      </c>
      <c r="V61" s="12">
        <v>141</v>
      </c>
      <c r="W61" s="12">
        <v>251</v>
      </c>
      <c r="X61" s="12">
        <v>45</v>
      </c>
      <c r="Y61" s="12">
        <v>176</v>
      </c>
      <c r="Z61" s="12">
        <v>104</v>
      </c>
      <c r="AA61" s="12">
        <v>179</v>
      </c>
      <c r="AB61" s="12">
        <v>160</v>
      </c>
      <c r="AC61" s="12">
        <v>147</v>
      </c>
      <c r="AD61" s="12">
        <v>326</v>
      </c>
      <c r="AE61" s="12">
        <v>28</v>
      </c>
      <c r="AF61" s="12">
        <v>160</v>
      </c>
      <c r="AG61" s="12">
        <v>72</v>
      </c>
      <c r="AH61" s="12">
        <v>699</v>
      </c>
      <c r="AI61" s="12">
        <v>105</v>
      </c>
      <c r="AJ61" s="12">
        <v>1339</v>
      </c>
      <c r="AK61" s="12">
        <v>228</v>
      </c>
      <c r="AL61" s="12">
        <v>174</v>
      </c>
      <c r="AM61" s="12">
        <v>59</v>
      </c>
      <c r="AN61" s="12">
        <v>491</v>
      </c>
      <c r="AO61" s="9">
        <f t="shared" si="1"/>
        <v>238.7948717948718</v>
      </c>
      <c r="AP61" s="12">
        <f t="shared" si="3"/>
        <v>179</v>
      </c>
    </row>
    <row r="62" spans="1:42" x14ac:dyDescent="0.45">
      <c r="A62" s="9" t="s">
        <v>64</v>
      </c>
      <c r="B62" s="12">
        <v>62</v>
      </c>
      <c r="C62" s="12">
        <v>111</v>
      </c>
      <c r="D62" s="12">
        <v>194</v>
      </c>
      <c r="E62" s="12">
        <v>114</v>
      </c>
      <c r="F62" s="12">
        <v>217</v>
      </c>
      <c r="G62" s="12">
        <v>110</v>
      </c>
      <c r="H62" s="12">
        <v>152</v>
      </c>
      <c r="I62" s="12">
        <v>69</v>
      </c>
      <c r="J62" s="12">
        <v>118</v>
      </c>
      <c r="K62" s="12">
        <v>61</v>
      </c>
      <c r="L62" s="12">
        <v>190</v>
      </c>
      <c r="M62" s="12">
        <v>105</v>
      </c>
      <c r="N62" s="12">
        <v>256</v>
      </c>
      <c r="O62" s="12">
        <v>37</v>
      </c>
      <c r="P62" s="12">
        <v>178</v>
      </c>
      <c r="Q62" s="12">
        <v>184</v>
      </c>
      <c r="R62" s="12">
        <v>214</v>
      </c>
      <c r="S62" s="12">
        <v>69</v>
      </c>
      <c r="T62" s="12">
        <v>45</v>
      </c>
      <c r="U62" s="12">
        <v>97</v>
      </c>
      <c r="V62" s="12">
        <v>88</v>
      </c>
      <c r="W62" s="12">
        <v>160</v>
      </c>
      <c r="X62" s="12">
        <v>34</v>
      </c>
      <c r="Y62" s="12">
        <v>108</v>
      </c>
      <c r="Z62" s="12">
        <v>72</v>
      </c>
      <c r="AA62" s="12">
        <v>140</v>
      </c>
      <c r="AB62" s="12">
        <v>83</v>
      </c>
      <c r="AC62" s="12">
        <v>86</v>
      </c>
      <c r="AD62" s="12">
        <v>202</v>
      </c>
      <c r="AE62" s="12">
        <v>19</v>
      </c>
      <c r="AF62" s="12">
        <v>102</v>
      </c>
      <c r="AG62" s="12">
        <v>47</v>
      </c>
      <c r="AH62" s="12">
        <v>412</v>
      </c>
      <c r="AI62" s="12">
        <v>60</v>
      </c>
      <c r="AJ62" s="12">
        <v>703</v>
      </c>
      <c r="AK62" s="12">
        <v>114</v>
      </c>
      <c r="AL62" s="12">
        <v>97</v>
      </c>
      <c r="AM62" s="12">
        <v>35</v>
      </c>
      <c r="AN62" s="12">
        <v>248</v>
      </c>
      <c r="AO62" s="9">
        <f t="shared" si="1"/>
        <v>138.28205128205127</v>
      </c>
      <c r="AP62" s="12">
        <f t="shared" si="3"/>
        <v>108</v>
      </c>
    </row>
    <row r="63" spans="1:42" x14ac:dyDescent="0.45">
      <c r="A63" s="9" t="s">
        <v>66</v>
      </c>
      <c r="D63" s="12">
        <v>7</v>
      </c>
      <c r="F63" s="12">
        <v>2</v>
      </c>
      <c r="G63" s="12">
        <v>1</v>
      </c>
      <c r="H63" s="12">
        <v>2</v>
      </c>
      <c r="I63" s="12">
        <v>1</v>
      </c>
      <c r="J63" s="12">
        <v>1</v>
      </c>
      <c r="K63" s="12">
        <v>1</v>
      </c>
      <c r="L63" s="12">
        <v>1</v>
      </c>
      <c r="M63" s="12">
        <v>3</v>
      </c>
      <c r="N63" s="12">
        <v>3</v>
      </c>
      <c r="O63" s="12">
        <v>1</v>
      </c>
      <c r="P63" s="12">
        <v>1</v>
      </c>
      <c r="Q63" s="12">
        <v>4</v>
      </c>
      <c r="R63" s="12">
        <v>1</v>
      </c>
      <c r="T63" s="12">
        <v>1</v>
      </c>
      <c r="U63" s="12">
        <v>1</v>
      </c>
      <c r="W63" s="12">
        <v>2</v>
      </c>
      <c r="X63" s="12">
        <v>3</v>
      </c>
      <c r="Y63" s="12">
        <v>4</v>
      </c>
      <c r="Z63" s="12">
        <v>1</v>
      </c>
      <c r="AA63" s="12">
        <v>5</v>
      </c>
      <c r="AB63" s="12">
        <v>1</v>
      </c>
      <c r="AC63" s="12">
        <v>1</v>
      </c>
      <c r="AD63" s="12">
        <v>2</v>
      </c>
      <c r="AF63" s="12">
        <v>1</v>
      </c>
      <c r="AG63" s="12">
        <v>1</v>
      </c>
      <c r="AH63" s="12">
        <v>5</v>
      </c>
      <c r="AJ63" s="12">
        <v>6</v>
      </c>
      <c r="AK63" s="12">
        <v>1</v>
      </c>
      <c r="AL63" s="12">
        <v>1</v>
      </c>
      <c r="AN63" s="12">
        <v>3</v>
      </c>
      <c r="AO63" s="9">
        <f t="shared" si="1"/>
        <v>2.193548387096774</v>
      </c>
      <c r="AP63" s="12">
        <f t="shared" si="3"/>
        <v>1</v>
      </c>
    </row>
    <row r="64" spans="1:42" x14ac:dyDescent="0.45">
      <c r="A64" s="9" t="s">
        <v>67</v>
      </c>
      <c r="B64" s="12">
        <v>27</v>
      </c>
      <c r="C64" s="12">
        <v>48</v>
      </c>
      <c r="D64" s="12">
        <v>90</v>
      </c>
      <c r="E64" s="12">
        <v>29</v>
      </c>
      <c r="F64" s="12">
        <v>83</v>
      </c>
      <c r="G64" s="12">
        <v>53</v>
      </c>
      <c r="H64" s="12">
        <v>66</v>
      </c>
      <c r="I64" s="12">
        <v>41</v>
      </c>
      <c r="J64" s="12">
        <v>60</v>
      </c>
      <c r="K64" s="12">
        <v>26</v>
      </c>
      <c r="L64" s="12">
        <v>74</v>
      </c>
      <c r="M64" s="12">
        <v>35</v>
      </c>
      <c r="N64" s="12">
        <v>75</v>
      </c>
      <c r="O64" s="12">
        <v>15</v>
      </c>
      <c r="P64" s="12">
        <v>64</v>
      </c>
      <c r="Q64" s="12">
        <v>58</v>
      </c>
      <c r="R64" s="12">
        <v>54</v>
      </c>
      <c r="S64" s="12">
        <v>19</v>
      </c>
      <c r="T64" s="12">
        <v>21</v>
      </c>
      <c r="U64" s="12">
        <v>36</v>
      </c>
      <c r="V64" s="12">
        <v>32</v>
      </c>
      <c r="W64" s="12">
        <v>52</v>
      </c>
      <c r="X64" s="12">
        <v>12</v>
      </c>
      <c r="Y64" s="12">
        <v>45</v>
      </c>
      <c r="Z64" s="12">
        <v>22</v>
      </c>
      <c r="AA64" s="12">
        <v>52</v>
      </c>
      <c r="AB64" s="12">
        <v>35</v>
      </c>
      <c r="AC64" s="12">
        <v>48</v>
      </c>
      <c r="AD64" s="12">
        <v>54</v>
      </c>
      <c r="AE64" s="12">
        <v>8</v>
      </c>
      <c r="AF64" s="12">
        <v>36</v>
      </c>
      <c r="AG64" s="12">
        <v>8</v>
      </c>
      <c r="AH64" s="12">
        <v>183</v>
      </c>
      <c r="AI64" s="12">
        <v>28</v>
      </c>
      <c r="AJ64" s="12">
        <v>270</v>
      </c>
      <c r="AK64" s="12">
        <v>55</v>
      </c>
      <c r="AL64" s="12">
        <v>37</v>
      </c>
      <c r="AM64" s="12">
        <v>15</v>
      </c>
      <c r="AN64" s="12">
        <v>99</v>
      </c>
      <c r="AO64" s="9">
        <f t="shared" si="1"/>
        <v>52.948717948717949</v>
      </c>
      <c r="AP64" s="12">
        <f t="shared" si="3"/>
        <v>45</v>
      </c>
    </row>
    <row r="65" spans="1:42" x14ac:dyDescent="0.45">
      <c r="A65" s="9" t="s">
        <v>68</v>
      </c>
      <c r="AO65" s="9" t="e">
        <f t="shared" si="1"/>
        <v>#DIV/0!</v>
      </c>
      <c r="AP65" s="12" t="e">
        <f t="shared" si="3"/>
        <v>#NUM!</v>
      </c>
    </row>
    <row r="66" spans="1:42" x14ac:dyDescent="0.45">
      <c r="A66" s="9" t="s">
        <v>69</v>
      </c>
      <c r="F66" s="12">
        <v>1</v>
      </c>
      <c r="M66" s="12">
        <v>1</v>
      </c>
      <c r="Q66" s="12">
        <v>1</v>
      </c>
      <c r="R66" s="12">
        <v>1</v>
      </c>
      <c r="V66" s="12">
        <v>1</v>
      </c>
      <c r="AO66" s="9">
        <f t="shared" si="1"/>
        <v>1</v>
      </c>
      <c r="AP66" s="12">
        <f t="shared" si="3"/>
        <v>1</v>
      </c>
    </row>
    <row r="67" spans="1:42" s="9" customFormat="1" x14ac:dyDescent="0.45">
      <c r="A67" s="9" t="s">
        <v>147</v>
      </c>
      <c r="B67" s="9">
        <f>SUM(B63:B66)</f>
        <v>27</v>
      </c>
      <c r="C67" s="9">
        <f t="shared" ref="C67:AN67" si="6">SUM(C63:C66)</f>
        <v>48</v>
      </c>
      <c r="D67" s="9">
        <f t="shared" si="6"/>
        <v>97</v>
      </c>
      <c r="E67" s="9">
        <f t="shared" si="6"/>
        <v>29</v>
      </c>
      <c r="F67" s="9">
        <f t="shared" si="6"/>
        <v>86</v>
      </c>
      <c r="G67" s="9">
        <f t="shared" si="6"/>
        <v>54</v>
      </c>
      <c r="H67" s="9">
        <f t="shared" si="6"/>
        <v>68</v>
      </c>
      <c r="I67" s="9">
        <f t="shared" si="6"/>
        <v>42</v>
      </c>
      <c r="J67" s="9">
        <f t="shared" si="6"/>
        <v>61</v>
      </c>
      <c r="K67" s="9">
        <f t="shared" si="6"/>
        <v>27</v>
      </c>
      <c r="L67" s="9">
        <f t="shared" si="6"/>
        <v>75</v>
      </c>
      <c r="M67" s="9">
        <f t="shared" si="6"/>
        <v>39</v>
      </c>
      <c r="N67" s="9">
        <f t="shared" si="6"/>
        <v>78</v>
      </c>
      <c r="O67" s="9">
        <f t="shared" si="6"/>
        <v>16</v>
      </c>
      <c r="P67" s="9">
        <f t="shared" si="6"/>
        <v>65</v>
      </c>
      <c r="Q67" s="9">
        <f t="shared" si="6"/>
        <v>63</v>
      </c>
      <c r="R67" s="9">
        <f t="shared" si="6"/>
        <v>56</v>
      </c>
      <c r="S67" s="9">
        <f t="shared" si="6"/>
        <v>19</v>
      </c>
      <c r="T67" s="9">
        <f t="shared" si="6"/>
        <v>22</v>
      </c>
      <c r="U67" s="9">
        <f t="shared" si="6"/>
        <v>37</v>
      </c>
      <c r="V67" s="9">
        <f t="shared" si="6"/>
        <v>33</v>
      </c>
      <c r="W67" s="9">
        <f t="shared" si="6"/>
        <v>54</v>
      </c>
      <c r="X67" s="9">
        <f t="shared" si="6"/>
        <v>15</v>
      </c>
      <c r="Y67" s="9">
        <f t="shared" si="6"/>
        <v>49</v>
      </c>
      <c r="Z67" s="9">
        <f t="shared" si="6"/>
        <v>23</v>
      </c>
      <c r="AA67" s="9">
        <f t="shared" si="6"/>
        <v>57</v>
      </c>
      <c r="AB67" s="9">
        <f t="shared" si="6"/>
        <v>36</v>
      </c>
      <c r="AC67" s="9">
        <f t="shared" si="6"/>
        <v>49</v>
      </c>
      <c r="AD67" s="9">
        <f t="shared" si="6"/>
        <v>56</v>
      </c>
      <c r="AE67" s="9">
        <f t="shared" si="6"/>
        <v>8</v>
      </c>
      <c r="AF67" s="9">
        <f t="shared" si="6"/>
        <v>37</v>
      </c>
      <c r="AG67" s="9">
        <f t="shared" si="6"/>
        <v>9</v>
      </c>
      <c r="AH67" s="9">
        <f t="shared" si="6"/>
        <v>188</v>
      </c>
      <c r="AI67" s="9">
        <f t="shared" si="6"/>
        <v>28</v>
      </c>
      <c r="AJ67" s="9">
        <f t="shared" si="6"/>
        <v>276</v>
      </c>
      <c r="AK67" s="9">
        <f t="shared" si="6"/>
        <v>56</v>
      </c>
      <c r="AL67" s="9">
        <f t="shared" si="6"/>
        <v>38</v>
      </c>
      <c r="AM67" s="9">
        <f t="shared" si="6"/>
        <v>15</v>
      </c>
      <c r="AN67" s="9">
        <f t="shared" si="6"/>
        <v>102</v>
      </c>
      <c r="AP67" s="12">
        <f t="shared" si="3"/>
        <v>48</v>
      </c>
    </row>
    <row r="68" spans="1:42" x14ac:dyDescent="0.45">
      <c r="A68" s="9" t="s">
        <v>70</v>
      </c>
      <c r="B68" s="12">
        <v>196</v>
      </c>
      <c r="C68" s="12">
        <v>359</v>
      </c>
      <c r="D68" s="12">
        <v>659</v>
      </c>
      <c r="E68" s="12">
        <v>355</v>
      </c>
      <c r="F68" s="12">
        <v>724</v>
      </c>
      <c r="G68" s="12">
        <v>381</v>
      </c>
      <c r="H68" s="12">
        <v>520</v>
      </c>
      <c r="I68" s="12">
        <v>247</v>
      </c>
      <c r="J68" s="12">
        <v>400</v>
      </c>
      <c r="K68" s="12">
        <v>207</v>
      </c>
      <c r="L68" s="12">
        <v>627</v>
      </c>
      <c r="M68" s="12">
        <v>304</v>
      </c>
      <c r="N68" s="12">
        <v>699</v>
      </c>
      <c r="O68" s="12">
        <v>118</v>
      </c>
      <c r="P68" s="12">
        <v>562</v>
      </c>
      <c r="Q68" s="12">
        <v>539</v>
      </c>
      <c r="R68" s="12">
        <v>633</v>
      </c>
      <c r="S68" s="12">
        <v>200</v>
      </c>
      <c r="T68" s="12">
        <v>119</v>
      </c>
      <c r="U68" s="12">
        <v>316</v>
      </c>
      <c r="V68" s="12">
        <v>268</v>
      </c>
      <c r="W68" s="12">
        <v>473</v>
      </c>
      <c r="X68" s="12">
        <v>96</v>
      </c>
      <c r="Y68" s="12">
        <v>339</v>
      </c>
      <c r="Z68" s="12">
        <v>205</v>
      </c>
      <c r="AA68" s="12">
        <v>389</v>
      </c>
      <c r="AB68" s="12">
        <v>286</v>
      </c>
      <c r="AC68" s="12">
        <v>290</v>
      </c>
      <c r="AD68" s="12">
        <v>591</v>
      </c>
      <c r="AE68" s="12">
        <v>55</v>
      </c>
      <c r="AF68" s="12">
        <v>302</v>
      </c>
      <c r="AG68" s="12">
        <v>128</v>
      </c>
      <c r="AH68" s="12">
        <v>1315</v>
      </c>
      <c r="AI68" s="12">
        <v>201</v>
      </c>
      <c r="AJ68" s="12">
        <v>2351</v>
      </c>
      <c r="AK68" s="12">
        <v>401</v>
      </c>
      <c r="AL68" s="12">
        <v>314</v>
      </c>
      <c r="AM68" s="12">
        <v>113</v>
      </c>
      <c r="AN68" s="12">
        <v>856</v>
      </c>
      <c r="AO68" s="9">
        <f t="shared" si="1"/>
        <v>439.43589743589746</v>
      </c>
      <c r="AP68" s="12">
        <f t="shared" si="3"/>
        <v>339</v>
      </c>
    </row>
    <row r="69" spans="1:42" x14ac:dyDescent="0.45">
      <c r="A69" s="9" t="s">
        <v>71</v>
      </c>
      <c r="B69" s="12">
        <v>37</v>
      </c>
      <c r="C69" s="12">
        <v>15</v>
      </c>
      <c r="D69" s="12">
        <v>73</v>
      </c>
      <c r="E69" s="12">
        <v>27</v>
      </c>
      <c r="F69" s="12">
        <v>63</v>
      </c>
      <c r="G69" s="12">
        <v>35</v>
      </c>
      <c r="H69" s="12">
        <v>61</v>
      </c>
      <c r="I69" s="12">
        <v>20</v>
      </c>
      <c r="J69" s="12">
        <v>60</v>
      </c>
      <c r="K69" s="12">
        <v>39</v>
      </c>
      <c r="L69" s="12">
        <v>48</v>
      </c>
      <c r="M69" s="12">
        <v>52</v>
      </c>
      <c r="N69" s="12">
        <v>68</v>
      </c>
      <c r="O69" s="12">
        <v>15</v>
      </c>
      <c r="P69" s="12">
        <v>43</v>
      </c>
      <c r="Q69" s="12">
        <v>36</v>
      </c>
      <c r="R69" s="12">
        <v>42</v>
      </c>
      <c r="S69" s="12">
        <v>19</v>
      </c>
      <c r="T69" s="12">
        <v>23</v>
      </c>
      <c r="U69" s="12">
        <v>29</v>
      </c>
      <c r="V69" s="12">
        <v>24</v>
      </c>
      <c r="W69" s="12">
        <v>49</v>
      </c>
      <c r="X69" s="12">
        <v>7</v>
      </c>
      <c r="Y69" s="12">
        <v>21</v>
      </c>
      <c r="Z69" s="12">
        <v>29</v>
      </c>
      <c r="AA69" s="12">
        <v>29</v>
      </c>
      <c r="AB69" s="12">
        <v>22</v>
      </c>
      <c r="AC69" s="12">
        <v>27</v>
      </c>
      <c r="AD69" s="12">
        <v>47</v>
      </c>
      <c r="AE69" s="12">
        <v>14</v>
      </c>
      <c r="AF69" s="12">
        <v>19</v>
      </c>
      <c r="AG69" s="12">
        <v>15</v>
      </c>
      <c r="AH69" s="12">
        <v>99</v>
      </c>
      <c r="AI69" s="12">
        <v>28</v>
      </c>
      <c r="AJ69" s="12">
        <v>117</v>
      </c>
      <c r="AK69" s="12">
        <v>60</v>
      </c>
      <c r="AL69" s="12">
        <v>14</v>
      </c>
      <c r="AM69" s="12">
        <v>16</v>
      </c>
      <c r="AN69" s="12">
        <v>101</v>
      </c>
      <c r="AO69" s="9">
        <f t="shared" si="1"/>
        <v>39.564102564102562</v>
      </c>
      <c r="AP69" s="12">
        <f t="shared" si="3"/>
        <v>29</v>
      </c>
    </row>
    <row r="70" spans="1:42" x14ac:dyDescent="0.45">
      <c r="A70" s="9" t="s">
        <v>72</v>
      </c>
      <c r="B70" s="12">
        <v>11</v>
      </c>
      <c r="C70" s="12">
        <v>12</v>
      </c>
      <c r="D70" s="12">
        <v>41</v>
      </c>
      <c r="E70" s="12">
        <v>9</v>
      </c>
      <c r="F70" s="12">
        <v>26</v>
      </c>
      <c r="G70" s="12">
        <v>36</v>
      </c>
      <c r="H70" s="12">
        <v>29</v>
      </c>
      <c r="I70" s="12">
        <v>22</v>
      </c>
      <c r="J70" s="12">
        <v>65</v>
      </c>
      <c r="K70" s="12">
        <v>30</v>
      </c>
      <c r="L70" s="12">
        <v>41</v>
      </c>
      <c r="M70" s="12">
        <v>46</v>
      </c>
      <c r="N70" s="12">
        <v>53</v>
      </c>
      <c r="O70" s="12">
        <v>9</v>
      </c>
      <c r="P70" s="12">
        <v>57</v>
      </c>
      <c r="Q70" s="12">
        <v>35</v>
      </c>
      <c r="R70" s="12">
        <v>38</v>
      </c>
      <c r="S70" s="12">
        <v>12</v>
      </c>
      <c r="T70" s="12">
        <v>12</v>
      </c>
      <c r="U70" s="12">
        <v>21</v>
      </c>
      <c r="V70" s="12">
        <v>14</v>
      </c>
      <c r="W70" s="12">
        <v>6</v>
      </c>
      <c r="X70" s="12">
        <v>3</v>
      </c>
      <c r="Y70" s="12">
        <v>26</v>
      </c>
      <c r="Z70" s="12">
        <v>16</v>
      </c>
      <c r="AA70" s="12">
        <v>14</v>
      </c>
      <c r="AB70" s="12">
        <v>14</v>
      </c>
      <c r="AC70" s="12">
        <v>12</v>
      </c>
      <c r="AD70" s="12">
        <v>36</v>
      </c>
      <c r="AE70" s="12">
        <v>6</v>
      </c>
      <c r="AF70" s="12">
        <v>13</v>
      </c>
      <c r="AG70" s="12">
        <v>5</v>
      </c>
      <c r="AH70" s="12">
        <v>61</v>
      </c>
      <c r="AI70" s="12">
        <v>100</v>
      </c>
      <c r="AJ70" s="12">
        <v>62</v>
      </c>
      <c r="AK70" s="12">
        <v>20</v>
      </c>
      <c r="AL70" s="12">
        <v>30</v>
      </c>
      <c r="AM70" s="12">
        <v>8</v>
      </c>
      <c r="AN70" s="12">
        <v>67</v>
      </c>
      <c r="AO70" s="9">
        <f t="shared" si="1"/>
        <v>28.666666666666668</v>
      </c>
      <c r="AP70" s="12">
        <f t="shared" si="3"/>
        <v>22</v>
      </c>
    </row>
    <row r="71" spans="1:42" x14ac:dyDescent="0.45">
      <c r="A71" s="9" t="s">
        <v>73</v>
      </c>
      <c r="D71" s="12">
        <v>1</v>
      </c>
      <c r="L71" s="12">
        <v>1</v>
      </c>
      <c r="Q71" s="12">
        <v>1</v>
      </c>
      <c r="R71" s="12">
        <v>1</v>
      </c>
      <c r="X71" s="12">
        <v>1</v>
      </c>
      <c r="AJ71" s="12">
        <v>1</v>
      </c>
      <c r="AO71" s="9">
        <f t="shared" si="1"/>
        <v>1</v>
      </c>
      <c r="AP71" s="12">
        <f t="shared" si="3"/>
        <v>1</v>
      </c>
    </row>
    <row r="72" spans="1:42" x14ac:dyDescent="0.45">
      <c r="A72" s="9" t="s">
        <v>74</v>
      </c>
      <c r="B72" s="12">
        <v>36</v>
      </c>
      <c r="C72" s="12">
        <v>26</v>
      </c>
      <c r="D72" s="12">
        <v>96</v>
      </c>
      <c r="E72" s="12">
        <v>43</v>
      </c>
      <c r="F72" s="12">
        <v>59</v>
      </c>
      <c r="G72" s="12">
        <v>50</v>
      </c>
      <c r="H72" s="12">
        <v>63</v>
      </c>
      <c r="I72" s="12">
        <v>52</v>
      </c>
      <c r="J72" s="12">
        <v>96</v>
      </c>
      <c r="K72" s="12">
        <v>53</v>
      </c>
      <c r="L72" s="12">
        <v>84</v>
      </c>
      <c r="M72" s="12">
        <v>88</v>
      </c>
      <c r="N72" s="12">
        <v>74</v>
      </c>
      <c r="O72" s="12">
        <v>26</v>
      </c>
      <c r="P72" s="12">
        <v>42</v>
      </c>
      <c r="Q72" s="12">
        <v>73</v>
      </c>
      <c r="R72" s="12">
        <v>63</v>
      </c>
      <c r="S72" s="12">
        <v>20</v>
      </c>
      <c r="T72" s="12">
        <v>28</v>
      </c>
      <c r="U72" s="12">
        <v>41</v>
      </c>
      <c r="V72" s="12">
        <v>35</v>
      </c>
      <c r="W72" s="12">
        <v>42</v>
      </c>
      <c r="X72" s="12">
        <v>21</v>
      </c>
      <c r="Y72" s="12">
        <v>27</v>
      </c>
      <c r="Z72" s="12">
        <v>27</v>
      </c>
      <c r="AA72" s="12">
        <v>33</v>
      </c>
      <c r="AB72" s="12">
        <v>36</v>
      </c>
      <c r="AC72" s="12">
        <v>46</v>
      </c>
      <c r="AD72" s="12">
        <v>73</v>
      </c>
      <c r="AE72" s="12">
        <v>11</v>
      </c>
      <c r="AF72" s="12">
        <v>28</v>
      </c>
      <c r="AG72" s="12">
        <v>36</v>
      </c>
      <c r="AH72" s="12">
        <v>100</v>
      </c>
      <c r="AI72" s="12">
        <v>55</v>
      </c>
      <c r="AJ72" s="12">
        <v>116</v>
      </c>
      <c r="AK72" s="12">
        <v>57</v>
      </c>
      <c r="AL72" s="12">
        <v>24</v>
      </c>
      <c r="AM72" s="12">
        <v>21</v>
      </c>
      <c r="AN72" s="12">
        <v>103</v>
      </c>
      <c r="AO72" s="9">
        <f t="shared" si="1"/>
        <v>51.384615384615387</v>
      </c>
      <c r="AP72" s="12">
        <f t="shared" si="3"/>
        <v>43</v>
      </c>
    </row>
    <row r="73" spans="1:42" x14ac:dyDescent="0.45">
      <c r="A73" s="9" t="s">
        <v>75</v>
      </c>
      <c r="B73" s="12">
        <v>1</v>
      </c>
      <c r="C73" s="12">
        <v>5</v>
      </c>
      <c r="D73" s="12">
        <v>6</v>
      </c>
      <c r="E73" s="12">
        <v>4</v>
      </c>
      <c r="F73" s="12">
        <v>5</v>
      </c>
      <c r="G73" s="12">
        <v>3</v>
      </c>
      <c r="H73" s="12">
        <v>6</v>
      </c>
      <c r="I73" s="12">
        <v>2</v>
      </c>
      <c r="J73" s="12">
        <v>6</v>
      </c>
      <c r="K73" s="12">
        <v>7</v>
      </c>
      <c r="L73" s="12">
        <v>4</v>
      </c>
      <c r="M73" s="12">
        <v>4</v>
      </c>
      <c r="N73" s="12">
        <v>4</v>
      </c>
      <c r="P73" s="12">
        <v>5</v>
      </c>
      <c r="Q73" s="12">
        <v>5</v>
      </c>
      <c r="S73" s="12">
        <v>3</v>
      </c>
      <c r="U73" s="12">
        <v>2</v>
      </c>
      <c r="W73" s="12">
        <v>4</v>
      </c>
      <c r="X73" s="12">
        <v>3</v>
      </c>
      <c r="Y73" s="12">
        <v>4</v>
      </c>
      <c r="Z73" s="12">
        <v>2</v>
      </c>
      <c r="AA73" s="12">
        <v>1</v>
      </c>
      <c r="AB73" s="12">
        <v>5</v>
      </c>
      <c r="AC73" s="12">
        <v>3</v>
      </c>
      <c r="AD73" s="12">
        <v>6</v>
      </c>
      <c r="AF73" s="12">
        <v>3</v>
      </c>
      <c r="AH73" s="12">
        <v>8</v>
      </c>
      <c r="AI73" s="12">
        <v>2</v>
      </c>
      <c r="AJ73" s="12">
        <v>15</v>
      </c>
      <c r="AK73" s="12">
        <v>3</v>
      </c>
      <c r="AL73" s="12">
        <v>1</v>
      </c>
      <c r="AM73" s="12">
        <v>2</v>
      </c>
      <c r="AN73" s="12">
        <v>8</v>
      </c>
      <c r="AO73" s="9">
        <f t="shared" si="1"/>
        <v>4.3030303030303028</v>
      </c>
      <c r="AP73" s="12">
        <f t="shared" si="3"/>
        <v>4</v>
      </c>
    </row>
    <row r="74" spans="1:42" x14ac:dyDescent="0.45">
      <c r="A74" s="9" t="s">
        <v>76</v>
      </c>
      <c r="E74" s="12">
        <v>1</v>
      </c>
      <c r="F74" s="12">
        <v>1</v>
      </c>
      <c r="Q74" s="12">
        <v>1</v>
      </c>
      <c r="X74" s="12">
        <v>1</v>
      </c>
      <c r="AB74" s="12">
        <v>1</v>
      </c>
      <c r="AF74" s="12">
        <v>1</v>
      </c>
      <c r="AK74" s="12">
        <v>1</v>
      </c>
      <c r="AM74" s="12">
        <v>1</v>
      </c>
      <c r="AO74" s="9">
        <f t="shared" si="1"/>
        <v>1</v>
      </c>
      <c r="AP74" s="12">
        <f t="shared" si="3"/>
        <v>1</v>
      </c>
    </row>
    <row r="75" spans="1:42" x14ac:dyDescent="0.45">
      <c r="A75" s="9" t="s">
        <v>77</v>
      </c>
      <c r="B75" s="12">
        <v>18</v>
      </c>
      <c r="C75" s="12">
        <v>17</v>
      </c>
      <c r="D75" s="12">
        <v>35</v>
      </c>
      <c r="E75" s="12">
        <v>23</v>
      </c>
      <c r="F75" s="12">
        <v>35</v>
      </c>
      <c r="G75" s="12">
        <v>19</v>
      </c>
      <c r="H75" s="12">
        <v>30</v>
      </c>
      <c r="I75" s="12">
        <v>18</v>
      </c>
      <c r="J75" s="12">
        <v>33</v>
      </c>
      <c r="K75" s="12">
        <v>22</v>
      </c>
      <c r="L75" s="12">
        <v>33</v>
      </c>
      <c r="M75" s="12">
        <v>26</v>
      </c>
      <c r="N75" s="12">
        <v>42</v>
      </c>
      <c r="O75" s="12">
        <v>16</v>
      </c>
      <c r="P75" s="12">
        <v>17</v>
      </c>
      <c r="Q75" s="12">
        <v>29</v>
      </c>
      <c r="R75" s="12">
        <v>33</v>
      </c>
      <c r="S75" s="12">
        <v>18</v>
      </c>
      <c r="T75" s="12">
        <v>11</v>
      </c>
      <c r="U75" s="12">
        <v>7</v>
      </c>
      <c r="V75" s="12">
        <v>17</v>
      </c>
      <c r="W75" s="12">
        <v>20</v>
      </c>
      <c r="X75" s="12">
        <v>11</v>
      </c>
      <c r="Y75" s="12">
        <v>10</v>
      </c>
      <c r="Z75" s="12">
        <v>11</v>
      </c>
      <c r="AA75" s="12">
        <v>11</v>
      </c>
      <c r="AB75" s="12">
        <v>11</v>
      </c>
      <c r="AC75" s="12">
        <v>22</v>
      </c>
      <c r="AD75" s="12">
        <v>31</v>
      </c>
      <c r="AE75" s="12">
        <v>6</v>
      </c>
      <c r="AF75" s="12">
        <v>21</v>
      </c>
      <c r="AG75" s="12">
        <v>10</v>
      </c>
      <c r="AH75" s="12">
        <v>26</v>
      </c>
      <c r="AI75" s="12">
        <v>21</v>
      </c>
      <c r="AJ75" s="12">
        <v>38</v>
      </c>
      <c r="AK75" s="12">
        <v>14</v>
      </c>
      <c r="AL75" s="12">
        <v>13</v>
      </c>
      <c r="AM75" s="12">
        <v>5</v>
      </c>
      <c r="AN75" s="12">
        <v>35</v>
      </c>
      <c r="AO75" s="9">
        <f t="shared" si="1"/>
        <v>20.897435897435898</v>
      </c>
      <c r="AP75" s="12">
        <f t="shared" si="3"/>
        <v>19</v>
      </c>
    </row>
    <row r="76" spans="1:42" x14ac:dyDescent="0.45">
      <c r="A76" s="9" t="s">
        <v>78</v>
      </c>
      <c r="B76" s="12">
        <v>1</v>
      </c>
      <c r="G76" s="12">
        <v>1</v>
      </c>
      <c r="J76" s="12">
        <v>2</v>
      </c>
      <c r="N76" s="12">
        <v>3</v>
      </c>
      <c r="O76" s="12">
        <v>2</v>
      </c>
      <c r="Q76" s="12">
        <v>1</v>
      </c>
      <c r="R76" s="12">
        <v>1</v>
      </c>
      <c r="W76" s="12">
        <v>1</v>
      </c>
      <c r="Y76" s="12">
        <v>1</v>
      </c>
      <c r="Z76" s="12">
        <v>1</v>
      </c>
      <c r="AC76" s="12">
        <v>1</v>
      </c>
      <c r="AD76" s="12">
        <v>3</v>
      </c>
      <c r="AF76" s="12">
        <v>1</v>
      </c>
      <c r="AH76" s="12">
        <v>1</v>
      </c>
      <c r="AI76" s="12">
        <v>2</v>
      </c>
      <c r="AJ76" s="12">
        <v>1</v>
      </c>
      <c r="AK76" s="12">
        <v>1</v>
      </c>
      <c r="AN76" s="12">
        <v>2</v>
      </c>
      <c r="AO76" s="9">
        <f t="shared" si="1"/>
        <v>1.4444444444444444</v>
      </c>
      <c r="AP76" s="12">
        <f t="shared" si="3"/>
        <v>1</v>
      </c>
    </row>
    <row r="77" spans="1:42" x14ac:dyDescent="0.45">
      <c r="A77" s="9" t="s">
        <v>79</v>
      </c>
      <c r="B77" s="12">
        <v>1</v>
      </c>
      <c r="O77" s="12">
        <v>1</v>
      </c>
      <c r="AD77" s="12">
        <v>1</v>
      </c>
      <c r="AJ77" s="12">
        <v>1</v>
      </c>
      <c r="AO77" s="9">
        <f t="shared" si="1"/>
        <v>1</v>
      </c>
      <c r="AP77" s="12">
        <f t="shared" si="3"/>
        <v>1</v>
      </c>
    </row>
    <row r="78" spans="1:42" x14ac:dyDescent="0.45">
      <c r="A78" s="9" t="s">
        <v>80</v>
      </c>
      <c r="AO78" s="9"/>
      <c r="AP78" s="12" t="e">
        <f t="shared" si="3"/>
        <v>#NUM!</v>
      </c>
    </row>
    <row r="79" spans="1:42" x14ac:dyDescent="0.45">
      <c r="A79" s="9" t="s">
        <v>82</v>
      </c>
      <c r="B79" s="12">
        <v>2110</v>
      </c>
      <c r="C79" s="12">
        <v>2172</v>
      </c>
      <c r="D79" s="12">
        <v>5551</v>
      </c>
      <c r="E79" s="12">
        <v>2322</v>
      </c>
      <c r="F79" s="12">
        <v>3881</v>
      </c>
      <c r="G79" s="12">
        <v>3336</v>
      </c>
      <c r="H79" s="12">
        <v>4538</v>
      </c>
      <c r="I79" s="12">
        <v>2125</v>
      </c>
      <c r="J79" s="12">
        <v>3337</v>
      </c>
      <c r="K79" s="12">
        <v>3052</v>
      </c>
      <c r="L79" s="12">
        <v>4638</v>
      </c>
      <c r="M79" s="12">
        <v>4070</v>
      </c>
      <c r="N79" s="12">
        <v>4655</v>
      </c>
      <c r="O79" s="12">
        <v>1136</v>
      </c>
      <c r="P79" s="12">
        <v>3986</v>
      </c>
      <c r="Q79" s="12">
        <v>2880</v>
      </c>
      <c r="R79" s="12">
        <v>3363</v>
      </c>
      <c r="S79" s="12">
        <v>1665</v>
      </c>
      <c r="T79" s="12">
        <v>1228</v>
      </c>
      <c r="U79" s="12">
        <v>2628</v>
      </c>
      <c r="V79" s="12">
        <v>2099</v>
      </c>
      <c r="W79" s="12">
        <v>3069</v>
      </c>
      <c r="X79" s="12">
        <v>1229</v>
      </c>
      <c r="Y79" s="12">
        <v>2265</v>
      </c>
      <c r="Z79" s="12">
        <v>1963</v>
      </c>
      <c r="AA79" s="12">
        <v>2341</v>
      </c>
      <c r="AB79" s="12">
        <v>1847</v>
      </c>
      <c r="AC79" s="12">
        <v>2847</v>
      </c>
      <c r="AD79" s="12">
        <v>3996</v>
      </c>
      <c r="AE79" s="12">
        <v>835</v>
      </c>
      <c r="AF79" s="12">
        <v>2415</v>
      </c>
      <c r="AG79" s="12">
        <v>1382</v>
      </c>
      <c r="AH79" s="12">
        <v>6403</v>
      </c>
      <c r="AI79" s="12">
        <v>2102</v>
      </c>
      <c r="AJ79" s="12">
        <v>9523</v>
      </c>
      <c r="AK79" s="12">
        <v>3283</v>
      </c>
      <c r="AL79" s="12">
        <v>2280</v>
      </c>
      <c r="AM79" s="12">
        <v>2065</v>
      </c>
      <c r="AN79" s="12">
        <v>11063</v>
      </c>
      <c r="AO79" s="9">
        <f t="shared" si="1"/>
        <v>3222.5641025641025</v>
      </c>
      <c r="AP79" s="12">
        <f t="shared" si="3"/>
        <v>2628</v>
      </c>
    </row>
    <row r="80" spans="1:42" x14ac:dyDescent="0.45">
      <c r="A80" s="9" t="s">
        <v>83</v>
      </c>
      <c r="B80" s="12">
        <v>1359</v>
      </c>
      <c r="C80" s="12">
        <v>1197</v>
      </c>
      <c r="D80" s="12">
        <v>3502</v>
      </c>
      <c r="E80" s="12">
        <v>1282</v>
      </c>
      <c r="F80" s="12">
        <v>2293</v>
      </c>
      <c r="G80" s="12">
        <v>1969</v>
      </c>
      <c r="H80" s="12">
        <v>2439</v>
      </c>
      <c r="I80" s="12">
        <v>1227</v>
      </c>
      <c r="J80" s="12">
        <v>2411</v>
      </c>
      <c r="K80" s="12">
        <v>1629</v>
      </c>
      <c r="L80" s="12">
        <v>2841</v>
      </c>
      <c r="M80" s="12">
        <v>2530</v>
      </c>
      <c r="N80" s="12">
        <v>3144</v>
      </c>
      <c r="O80" s="12">
        <v>646</v>
      </c>
      <c r="P80" s="12">
        <v>2154</v>
      </c>
      <c r="Q80" s="12">
        <v>1771</v>
      </c>
      <c r="R80" s="12">
        <v>1903</v>
      </c>
      <c r="S80" s="12">
        <v>935</v>
      </c>
      <c r="T80" s="12">
        <v>852</v>
      </c>
      <c r="U80" s="12">
        <v>1521</v>
      </c>
      <c r="V80" s="12">
        <v>1189</v>
      </c>
      <c r="W80" s="12">
        <v>1680</v>
      </c>
      <c r="X80" s="12">
        <v>636</v>
      </c>
      <c r="Y80" s="12">
        <v>1317</v>
      </c>
      <c r="Z80" s="12">
        <v>1148</v>
      </c>
      <c r="AA80" s="12">
        <v>1383</v>
      </c>
      <c r="AB80" s="12">
        <v>1123</v>
      </c>
      <c r="AC80" s="12">
        <v>1533</v>
      </c>
      <c r="AD80" s="12">
        <v>2424</v>
      </c>
      <c r="AE80" s="12">
        <v>464</v>
      </c>
      <c r="AF80" s="12">
        <v>1384</v>
      </c>
      <c r="AG80" s="12">
        <v>825</v>
      </c>
      <c r="AH80" s="12">
        <v>4212</v>
      </c>
      <c r="AI80" s="12">
        <v>1388</v>
      </c>
      <c r="AJ80" s="12">
        <v>5522</v>
      </c>
      <c r="AK80" s="12">
        <v>2022</v>
      </c>
      <c r="AL80" s="12">
        <v>1312</v>
      </c>
      <c r="AM80" s="12">
        <v>1011</v>
      </c>
      <c r="AN80" s="12">
        <v>5758</v>
      </c>
      <c r="AO80" s="9">
        <f t="shared" si="1"/>
        <v>1895.7948717948718</v>
      </c>
      <c r="AP80" s="12">
        <f t="shared" si="3"/>
        <v>1521</v>
      </c>
    </row>
    <row r="81" spans="1:42" x14ac:dyDescent="0.45">
      <c r="A81" s="9" t="s">
        <v>84</v>
      </c>
      <c r="B81" s="12">
        <v>18</v>
      </c>
      <c r="C81" s="12">
        <v>35</v>
      </c>
      <c r="D81" s="12">
        <v>65</v>
      </c>
      <c r="E81" s="12">
        <v>16</v>
      </c>
      <c r="F81" s="12">
        <v>65</v>
      </c>
      <c r="G81" s="12">
        <v>43</v>
      </c>
      <c r="H81" s="12">
        <v>51</v>
      </c>
      <c r="I81" s="12">
        <v>19</v>
      </c>
      <c r="J81" s="12">
        <v>34</v>
      </c>
      <c r="K81" s="12">
        <v>24</v>
      </c>
      <c r="L81" s="12">
        <v>47</v>
      </c>
      <c r="M81" s="12">
        <v>43</v>
      </c>
      <c r="N81" s="12">
        <v>71</v>
      </c>
      <c r="O81" s="12">
        <v>10</v>
      </c>
      <c r="P81" s="12">
        <v>51</v>
      </c>
      <c r="Q81" s="12">
        <v>29</v>
      </c>
      <c r="R81" s="12">
        <v>25</v>
      </c>
      <c r="S81" s="12">
        <v>26</v>
      </c>
      <c r="T81" s="12">
        <v>15</v>
      </c>
      <c r="U81" s="12">
        <v>29</v>
      </c>
      <c r="V81" s="12">
        <v>28</v>
      </c>
      <c r="W81" s="12">
        <v>41</v>
      </c>
      <c r="X81" s="12">
        <v>13</v>
      </c>
      <c r="Y81" s="12">
        <v>23</v>
      </c>
      <c r="Z81" s="12">
        <v>17</v>
      </c>
      <c r="AA81" s="12">
        <v>28</v>
      </c>
      <c r="AB81" s="12">
        <v>20</v>
      </c>
      <c r="AC81" s="12">
        <v>22</v>
      </c>
      <c r="AD81" s="12">
        <v>62</v>
      </c>
      <c r="AE81" s="12">
        <v>15</v>
      </c>
      <c r="AF81" s="12">
        <v>26</v>
      </c>
      <c r="AG81" s="12">
        <v>12</v>
      </c>
      <c r="AH81" s="12">
        <v>97</v>
      </c>
      <c r="AI81" s="12">
        <v>36</v>
      </c>
      <c r="AJ81" s="12">
        <v>105</v>
      </c>
      <c r="AK81" s="12">
        <v>34</v>
      </c>
      <c r="AL81" s="12">
        <v>11</v>
      </c>
      <c r="AM81" s="12">
        <v>18</v>
      </c>
      <c r="AN81" s="12">
        <v>88</v>
      </c>
      <c r="AO81" s="9">
        <f t="shared" si="1"/>
        <v>36.205128205128204</v>
      </c>
      <c r="AP81" s="12">
        <f t="shared" si="3"/>
        <v>28</v>
      </c>
    </row>
    <row r="82" spans="1:42" x14ac:dyDescent="0.45">
      <c r="A82" s="9" t="s">
        <v>85</v>
      </c>
      <c r="B82" s="12">
        <v>497</v>
      </c>
      <c r="C82" s="12">
        <v>549</v>
      </c>
      <c r="D82" s="12">
        <v>1314</v>
      </c>
      <c r="E82" s="12">
        <v>537</v>
      </c>
      <c r="F82" s="12">
        <v>844</v>
      </c>
      <c r="G82" s="12">
        <v>794</v>
      </c>
      <c r="H82" s="12">
        <v>1088</v>
      </c>
      <c r="I82" s="12">
        <v>471</v>
      </c>
      <c r="J82" s="12">
        <v>807</v>
      </c>
      <c r="K82" s="12">
        <v>566</v>
      </c>
      <c r="L82" s="12">
        <v>1137</v>
      </c>
      <c r="M82" s="12">
        <v>932</v>
      </c>
      <c r="N82" s="12">
        <v>1204</v>
      </c>
      <c r="O82" s="12">
        <v>277</v>
      </c>
      <c r="P82" s="12">
        <v>858</v>
      </c>
      <c r="Q82" s="12">
        <v>660</v>
      </c>
      <c r="R82" s="12">
        <v>760</v>
      </c>
      <c r="S82" s="12">
        <v>392</v>
      </c>
      <c r="T82" s="12">
        <v>334</v>
      </c>
      <c r="U82" s="12">
        <v>597</v>
      </c>
      <c r="V82" s="12">
        <v>439</v>
      </c>
      <c r="W82" s="12">
        <v>600</v>
      </c>
      <c r="X82" s="12">
        <v>288</v>
      </c>
      <c r="Y82" s="12">
        <v>477</v>
      </c>
      <c r="Z82" s="12">
        <v>427</v>
      </c>
      <c r="AA82" s="12">
        <v>565</v>
      </c>
      <c r="AB82" s="12">
        <v>443</v>
      </c>
      <c r="AC82" s="12">
        <v>666</v>
      </c>
      <c r="AD82" s="12">
        <v>941</v>
      </c>
      <c r="AE82" s="12">
        <v>191</v>
      </c>
      <c r="AF82" s="12">
        <v>598</v>
      </c>
      <c r="AG82" s="12">
        <v>290</v>
      </c>
      <c r="AH82" s="12">
        <v>1623</v>
      </c>
      <c r="AI82" s="12">
        <v>546</v>
      </c>
      <c r="AJ82" s="12">
        <v>2179</v>
      </c>
      <c r="AK82" s="12">
        <v>880</v>
      </c>
      <c r="AL82" s="12">
        <v>468</v>
      </c>
      <c r="AM82" s="12">
        <v>390</v>
      </c>
      <c r="AN82" s="12">
        <v>2519</v>
      </c>
      <c r="AO82" s="9">
        <f t="shared" si="1"/>
        <v>747.38461538461536</v>
      </c>
      <c r="AP82" s="12">
        <f t="shared" si="3"/>
        <v>597</v>
      </c>
    </row>
    <row r="83" spans="1:42" x14ac:dyDescent="0.45">
      <c r="A83" s="9" t="s">
        <v>86</v>
      </c>
      <c r="D83" s="12">
        <v>1</v>
      </c>
      <c r="F83" s="12">
        <v>1</v>
      </c>
      <c r="H83" s="12">
        <v>2</v>
      </c>
      <c r="I83" s="12">
        <v>1</v>
      </c>
      <c r="J83" s="12">
        <v>3</v>
      </c>
      <c r="K83" s="12">
        <v>1</v>
      </c>
      <c r="N83" s="12">
        <v>1</v>
      </c>
      <c r="R83" s="12">
        <v>1</v>
      </c>
      <c r="T83" s="12">
        <v>1</v>
      </c>
      <c r="U83" s="12">
        <v>1</v>
      </c>
      <c r="AD83" s="12">
        <v>1</v>
      </c>
      <c r="AF83" s="12">
        <v>2</v>
      </c>
      <c r="AH83" s="12">
        <v>1</v>
      </c>
      <c r="AI83" s="12">
        <v>1</v>
      </c>
      <c r="AJ83" s="12">
        <v>1</v>
      </c>
      <c r="AK83" s="12">
        <v>1</v>
      </c>
      <c r="AO83" s="9">
        <f t="shared" si="1"/>
        <v>1.25</v>
      </c>
      <c r="AP83" s="12">
        <f t="shared" si="3"/>
        <v>1</v>
      </c>
    </row>
    <row r="84" spans="1:42" x14ac:dyDescent="0.45">
      <c r="A84" s="9" t="s">
        <v>87</v>
      </c>
      <c r="D84" s="12">
        <v>5</v>
      </c>
      <c r="E84" s="12">
        <v>1</v>
      </c>
      <c r="F84" s="12">
        <v>2</v>
      </c>
      <c r="G84" s="12">
        <v>1</v>
      </c>
      <c r="H84" s="12">
        <v>1</v>
      </c>
      <c r="J84" s="12">
        <v>3</v>
      </c>
      <c r="K84" s="12">
        <v>2</v>
      </c>
      <c r="L84" s="12">
        <v>1</v>
      </c>
      <c r="M84" s="12">
        <v>3</v>
      </c>
      <c r="N84" s="12">
        <v>3</v>
      </c>
      <c r="O84" s="12">
        <v>1</v>
      </c>
      <c r="P84" s="12">
        <v>2</v>
      </c>
      <c r="Q84" s="12">
        <v>2</v>
      </c>
      <c r="R84" s="12">
        <v>1</v>
      </c>
      <c r="T84" s="12">
        <v>1</v>
      </c>
      <c r="U84" s="12">
        <v>3</v>
      </c>
      <c r="W84" s="12">
        <v>3</v>
      </c>
      <c r="Y84" s="12">
        <v>1</v>
      </c>
      <c r="Z84" s="12">
        <v>1</v>
      </c>
      <c r="AD84" s="12">
        <v>4</v>
      </c>
      <c r="AE84" s="12">
        <v>1</v>
      </c>
      <c r="AF84" s="12">
        <v>1</v>
      </c>
      <c r="AH84" s="12">
        <v>1</v>
      </c>
      <c r="AI84" s="12">
        <v>2</v>
      </c>
      <c r="AJ84" s="12">
        <v>6</v>
      </c>
      <c r="AK84" s="12">
        <v>3</v>
      </c>
      <c r="AL84" s="12">
        <v>1</v>
      </c>
      <c r="AM84" s="12">
        <v>1</v>
      </c>
      <c r="AN84" s="12">
        <v>7</v>
      </c>
      <c r="AO84" s="9">
        <f t="shared" si="1"/>
        <v>2.2068965517241379</v>
      </c>
      <c r="AP84" s="12">
        <f t="shared" si="3"/>
        <v>2</v>
      </c>
    </row>
    <row r="85" spans="1:42" s="9" customFormat="1" x14ac:dyDescent="0.45">
      <c r="A85" s="9" t="s">
        <v>148</v>
      </c>
      <c r="B85" s="9">
        <f>SUM(B81:B83)</f>
        <v>515</v>
      </c>
      <c r="C85" s="9">
        <f t="shared" ref="C85:AN85" si="7">SUM(C81:C83)</f>
        <v>584</v>
      </c>
      <c r="D85" s="9">
        <f t="shared" si="7"/>
        <v>1380</v>
      </c>
      <c r="E85" s="9">
        <f t="shared" si="7"/>
        <v>553</v>
      </c>
      <c r="F85" s="9">
        <f t="shared" si="7"/>
        <v>910</v>
      </c>
      <c r="G85" s="9">
        <f t="shared" si="7"/>
        <v>837</v>
      </c>
      <c r="H85" s="9">
        <f t="shared" si="7"/>
        <v>1141</v>
      </c>
      <c r="I85" s="9">
        <f t="shared" si="7"/>
        <v>491</v>
      </c>
      <c r="J85" s="9">
        <f t="shared" si="7"/>
        <v>844</v>
      </c>
      <c r="K85" s="9">
        <f t="shared" si="7"/>
        <v>591</v>
      </c>
      <c r="L85" s="9">
        <f t="shared" si="7"/>
        <v>1184</v>
      </c>
      <c r="M85" s="9">
        <f t="shared" si="7"/>
        <v>975</v>
      </c>
      <c r="N85" s="9">
        <f t="shared" si="7"/>
        <v>1276</v>
      </c>
      <c r="O85" s="9">
        <f t="shared" si="7"/>
        <v>287</v>
      </c>
      <c r="P85" s="9">
        <f t="shared" si="7"/>
        <v>909</v>
      </c>
      <c r="Q85" s="9">
        <f t="shared" si="7"/>
        <v>689</v>
      </c>
      <c r="R85" s="9">
        <f t="shared" si="7"/>
        <v>786</v>
      </c>
      <c r="S85" s="9">
        <f t="shared" si="7"/>
        <v>418</v>
      </c>
      <c r="T85" s="9">
        <f t="shared" si="7"/>
        <v>350</v>
      </c>
      <c r="U85" s="9">
        <f t="shared" si="7"/>
        <v>627</v>
      </c>
      <c r="V85" s="9">
        <f t="shared" si="7"/>
        <v>467</v>
      </c>
      <c r="W85" s="9">
        <f t="shared" si="7"/>
        <v>641</v>
      </c>
      <c r="X85" s="9">
        <f t="shared" si="7"/>
        <v>301</v>
      </c>
      <c r="Y85" s="9">
        <f t="shared" si="7"/>
        <v>500</v>
      </c>
      <c r="Z85" s="9">
        <f t="shared" si="7"/>
        <v>444</v>
      </c>
      <c r="AA85" s="9">
        <f t="shared" si="7"/>
        <v>593</v>
      </c>
      <c r="AB85" s="9">
        <f t="shared" si="7"/>
        <v>463</v>
      </c>
      <c r="AC85" s="9">
        <f t="shared" si="7"/>
        <v>688</v>
      </c>
      <c r="AD85" s="9">
        <f t="shared" si="7"/>
        <v>1004</v>
      </c>
      <c r="AE85" s="9">
        <f t="shared" si="7"/>
        <v>206</v>
      </c>
      <c r="AF85" s="9">
        <f t="shared" si="7"/>
        <v>626</v>
      </c>
      <c r="AG85" s="9">
        <f t="shared" si="7"/>
        <v>302</v>
      </c>
      <c r="AH85" s="9">
        <f t="shared" si="7"/>
        <v>1721</v>
      </c>
      <c r="AI85" s="9">
        <f t="shared" si="7"/>
        <v>583</v>
      </c>
      <c r="AJ85" s="9">
        <f t="shared" si="7"/>
        <v>2285</v>
      </c>
      <c r="AK85" s="9">
        <f t="shared" si="7"/>
        <v>915</v>
      </c>
      <c r="AL85" s="9">
        <f t="shared" si="7"/>
        <v>479</v>
      </c>
      <c r="AM85" s="9">
        <f t="shared" si="7"/>
        <v>408</v>
      </c>
      <c r="AN85" s="9">
        <f t="shared" si="7"/>
        <v>2607</v>
      </c>
      <c r="AP85" s="12">
        <f t="shared" si="3"/>
        <v>626</v>
      </c>
    </row>
    <row r="86" spans="1:42" s="9" customFormat="1" x14ac:dyDescent="0.45">
      <c r="A86" s="9" t="s">
        <v>149</v>
      </c>
      <c r="B86" s="9">
        <f>SUM(B67,B85)</f>
        <v>542</v>
      </c>
      <c r="C86" s="9">
        <f t="shared" ref="C86:AN86" si="8">SUM(C67,C85)</f>
        <v>632</v>
      </c>
      <c r="D86" s="9">
        <f t="shared" si="8"/>
        <v>1477</v>
      </c>
      <c r="E86" s="9">
        <f t="shared" si="8"/>
        <v>582</v>
      </c>
      <c r="F86" s="9">
        <f t="shared" si="8"/>
        <v>996</v>
      </c>
      <c r="G86" s="9">
        <f t="shared" si="8"/>
        <v>891</v>
      </c>
      <c r="H86" s="9">
        <f t="shared" si="8"/>
        <v>1209</v>
      </c>
      <c r="I86" s="9">
        <f t="shared" si="8"/>
        <v>533</v>
      </c>
      <c r="J86" s="9">
        <f t="shared" si="8"/>
        <v>905</v>
      </c>
      <c r="K86" s="9">
        <f t="shared" si="8"/>
        <v>618</v>
      </c>
      <c r="L86" s="9">
        <f t="shared" si="8"/>
        <v>1259</v>
      </c>
      <c r="M86" s="9">
        <f t="shared" si="8"/>
        <v>1014</v>
      </c>
      <c r="N86" s="9">
        <f t="shared" si="8"/>
        <v>1354</v>
      </c>
      <c r="O86" s="9">
        <f t="shared" si="8"/>
        <v>303</v>
      </c>
      <c r="P86" s="9">
        <f t="shared" si="8"/>
        <v>974</v>
      </c>
      <c r="Q86" s="9">
        <f t="shared" si="8"/>
        <v>752</v>
      </c>
      <c r="R86" s="9">
        <f t="shared" si="8"/>
        <v>842</v>
      </c>
      <c r="S86" s="9">
        <f t="shared" si="8"/>
        <v>437</v>
      </c>
      <c r="T86" s="9">
        <f t="shared" si="8"/>
        <v>372</v>
      </c>
      <c r="U86" s="9">
        <f t="shared" si="8"/>
        <v>664</v>
      </c>
      <c r="V86" s="9">
        <f t="shared" si="8"/>
        <v>500</v>
      </c>
      <c r="W86" s="9">
        <f t="shared" si="8"/>
        <v>695</v>
      </c>
      <c r="X86" s="9">
        <f t="shared" si="8"/>
        <v>316</v>
      </c>
      <c r="Y86" s="9">
        <f t="shared" si="8"/>
        <v>549</v>
      </c>
      <c r="Z86" s="9">
        <f t="shared" si="8"/>
        <v>467</v>
      </c>
      <c r="AA86" s="9">
        <f t="shared" si="8"/>
        <v>650</v>
      </c>
      <c r="AB86" s="9">
        <f t="shared" si="8"/>
        <v>499</v>
      </c>
      <c r="AC86" s="9">
        <f t="shared" si="8"/>
        <v>737</v>
      </c>
      <c r="AD86" s="9">
        <f t="shared" si="8"/>
        <v>1060</v>
      </c>
      <c r="AE86" s="9">
        <f t="shared" si="8"/>
        <v>214</v>
      </c>
      <c r="AF86" s="9">
        <f t="shared" si="8"/>
        <v>663</v>
      </c>
      <c r="AG86" s="9">
        <f t="shared" si="8"/>
        <v>311</v>
      </c>
      <c r="AH86" s="9">
        <f t="shared" si="8"/>
        <v>1909</v>
      </c>
      <c r="AI86" s="9">
        <f t="shared" si="8"/>
        <v>611</v>
      </c>
      <c r="AJ86" s="9">
        <f t="shared" si="8"/>
        <v>2561</v>
      </c>
      <c r="AK86" s="9">
        <f t="shared" si="8"/>
        <v>971</v>
      </c>
      <c r="AL86" s="9">
        <f t="shared" si="8"/>
        <v>517</v>
      </c>
      <c r="AM86" s="9">
        <f t="shared" si="8"/>
        <v>423</v>
      </c>
      <c r="AN86" s="9">
        <f t="shared" si="8"/>
        <v>2709</v>
      </c>
      <c r="AP86" s="12">
        <f t="shared" si="3"/>
        <v>663</v>
      </c>
    </row>
    <row r="87" spans="1:42" x14ac:dyDescent="0.45">
      <c r="A87" s="9" t="s">
        <v>88</v>
      </c>
      <c r="B87" s="12">
        <v>4089</v>
      </c>
      <c r="C87" s="12">
        <v>4028</v>
      </c>
      <c r="D87" s="12">
        <v>10690</v>
      </c>
      <c r="E87" s="12">
        <v>4265</v>
      </c>
      <c r="F87" s="12">
        <v>7275</v>
      </c>
      <c r="G87" s="12">
        <v>6287</v>
      </c>
      <c r="H87" s="12">
        <v>8308</v>
      </c>
      <c r="I87" s="12">
        <v>3957</v>
      </c>
      <c r="J87" s="12">
        <v>6857</v>
      </c>
      <c r="K87" s="12">
        <v>5425</v>
      </c>
      <c r="L87" s="12">
        <v>8875</v>
      </c>
      <c r="M87" s="12">
        <v>7794</v>
      </c>
      <c r="N87" s="12">
        <v>9322</v>
      </c>
      <c r="O87" s="12">
        <v>2139</v>
      </c>
      <c r="P87" s="12">
        <v>7215</v>
      </c>
      <c r="Q87" s="12">
        <v>5523</v>
      </c>
      <c r="R87" s="12">
        <v>6231</v>
      </c>
      <c r="S87" s="12">
        <v>3090</v>
      </c>
      <c r="T87" s="12">
        <v>2505</v>
      </c>
      <c r="U87" s="12">
        <v>4879</v>
      </c>
      <c r="V87" s="12">
        <v>3845</v>
      </c>
      <c r="W87" s="12">
        <v>5515</v>
      </c>
      <c r="X87" s="12">
        <v>2213</v>
      </c>
      <c r="Y87" s="12">
        <v>4172</v>
      </c>
      <c r="Z87" s="12">
        <v>3642</v>
      </c>
      <c r="AA87" s="12">
        <v>4405</v>
      </c>
      <c r="AB87" s="12">
        <v>3522</v>
      </c>
      <c r="AC87" s="12">
        <v>5179</v>
      </c>
      <c r="AD87" s="12">
        <v>7625</v>
      </c>
      <c r="AE87" s="12">
        <v>1543</v>
      </c>
      <c r="AF87" s="12">
        <v>4512</v>
      </c>
      <c r="AG87" s="12">
        <v>2575</v>
      </c>
      <c r="AH87" s="12">
        <v>12632</v>
      </c>
      <c r="AI87" s="12">
        <v>4283</v>
      </c>
      <c r="AJ87" s="12">
        <v>17687</v>
      </c>
      <c r="AK87" s="12">
        <v>6379</v>
      </c>
      <c r="AL87" s="12">
        <v>4154</v>
      </c>
      <c r="AM87" s="12">
        <v>3538</v>
      </c>
      <c r="AN87" s="12">
        <v>19751</v>
      </c>
      <c r="AO87" s="9">
        <f t="shared" si="1"/>
        <v>6049.3846153846152</v>
      </c>
      <c r="AP87" s="12">
        <f t="shared" si="3"/>
        <v>4879</v>
      </c>
    </row>
    <row r="88" spans="1:42" x14ac:dyDescent="0.45">
      <c r="A88" s="9" t="s">
        <v>142</v>
      </c>
      <c r="B88" s="12">
        <v>6</v>
      </c>
      <c r="C88" s="12">
        <v>28</v>
      </c>
      <c r="D88" s="12">
        <v>42</v>
      </c>
      <c r="E88" s="12">
        <v>11</v>
      </c>
      <c r="F88" s="12">
        <v>12</v>
      </c>
      <c r="G88" s="12">
        <v>19</v>
      </c>
      <c r="H88" s="12">
        <v>13</v>
      </c>
      <c r="I88" s="12">
        <v>14</v>
      </c>
      <c r="J88" s="12">
        <v>22</v>
      </c>
      <c r="K88" s="12">
        <v>9</v>
      </c>
      <c r="L88" s="12">
        <v>20</v>
      </c>
      <c r="M88" s="12">
        <v>14</v>
      </c>
      <c r="N88" s="12">
        <v>40</v>
      </c>
      <c r="O88" s="12">
        <v>4</v>
      </c>
      <c r="P88" s="12">
        <v>23</v>
      </c>
      <c r="Q88" s="12">
        <v>50</v>
      </c>
      <c r="R88" s="12">
        <v>36</v>
      </c>
      <c r="S88" s="12">
        <v>9</v>
      </c>
      <c r="T88" s="12">
        <v>84</v>
      </c>
      <c r="U88" s="12">
        <v>19</v>
      </c>
      <c r="V88" s="12">
        <v>9</v>
      </c>
      <c r="W88" s="12">
        <v>13</v>
      </c>
      <c r="X88" s="12">
        <v>1</v>
      </c>
      <c r="Y88" s="12">
        <v>15</v>
      </c>
      <c r="Z88" s="12">
        <v>8</v>
      </c>
      <c r="AA88" s="12">
        <v>51</v>
      </c>
      <c r="AB88" s="12">
        <v>9</v>
      </c>
      <c r="AC88" s="12">
        <v>23</v>
      </c>
      <c r="AD88" s="12">
        <v>44</v>
      </c>
      <c r="AE88" s="12">
        <v>5</v>
      </c>
      <c r="AF88" s="12">
        <v>13</v>
      </c>
      <c r="AG88" s="12">
        <v>4</v>
      </c>
      <c r="AH88" s="12">
        <v>45</v>
      </c>
      <c r="AI88" s="12">
        <v>12</v>
      </c>
      <c r="AJ88" s="12">
        <v>33</v>
      </c>
      <c r="AK88" s="12">
        <v>26</v>
      </c>
      <c r="AL88" s="12">
        <v>6</v>
      </c>
      <c r="AM88" s="12">
        <v>7</v>
      </c>
      <c r="AN88" s="12">
        <v>17</v>
      </c>
      <c r="AO88" s="9">
        <f t="shared" si="1"/>
        <v>20.923076923076923</v>
      </c>
      <c r="AP88" s="12">
        <f t="shared" si="3"/>
        <v>14</v>
      </c>
    </row>
    <row r="89" spans="1:42" x14ac:dyDescent="0.45">
      <c r="A89" s="9" t="s">
        <v>143</v>
      </c>
      <c r="B89" s="12">
        <v>0</v>
      </c>
      <c r="C89" s="12">
        <v>18</v>
      </c>
      <c r="D89" s="12">
        <v>30</v>
      </c>
      <c r="E89" s="12">
        <v>5</v>
      </c>
      <c r="F89" s="12">
        <v>3</v>
      </c>
      <c r="G89" s="12">
        <v>8</v>
      </c>
      <c r="H89" s="12">
        <v>5</v>
      </c>
      <c r="I89" s="12">
        <v>2</v>
      </c>
      <c r="J89" s="12">
        <v>7</v>
      </c>
      <c r="K89" s="12">
        <v>1</v>
      </c>
      <c r="L89" s="12">
        <v>6</v>
      </c>
      <c r="M89" s="12">
        <v>10</v>
      </c>
      <c r="N89" s="12">
        <v>35</v>
      </c>
      <c r="O89" s="12">
        <v>0</v>
      </c>
      <c r="P89" s="12">
        <v>9</v>
      </c>
      <c r="Q89" s="12">
        <v>49</v>
      </c>
      <c r="R89" s="12">
        <v>28</v>
      </c>
      <c r="S89" s="12">
        <v>1</v>
      </c>
      <c r="T89" s="12">
        <v>34</v>
      </c>
      <c r="U89" s="12">
        <v>6</v>
      </c>
      <c r="V89" s="12">
        <v>1</v>
      </c>
      <c r="W89" s="12">
        <v>3</v>
      </c>
      <c r="X89" s="12">
        <v>1</v>
      </c>
      <c r="Y89" s="12">
        <v>3</v>
      </c>
      <c r="Z89" s="12">
        <v>1</v>
      </c>
      <c r="AA89" s="12">
        <v>21</v>
      </c>
      <c r="AB89" s="12">
        <v>2</v>
      </c>
      <c r="AC89" s="12">
        <v>5</v>
      </c>
      <c r="AD89" s="12">
        <v>19</v>
      </c>
      <c r="AE89" s="12">
        <v>2</v>
      </c>
      <c r="AF89" s="12">
        <v>3</v>
      </c>
      <c r="AG89" s="12">
        <v>2</v>
      </c>
      <c r="AH89" s="12">
        <v>7</v>
      </c>
      <c r="AI89" s="12">
        <v>3</v>
      </c>
      <c r="AJ89" s="12">
        <v>23</v>
      </c>
      <c r="AK89" s="12">
        <v>15</v>
      </c>
      <c r="AL89" s="12">
        <v>4</v>
      </c>
      <c r="AM89" s="12">
        <v>4</v>
      </c>
      <c r="AN89" s="12">
        <v>2</v>
      </c>
      <c r="AO89" s="9">
        <f t="shared" si="1"/>
        <v>9.6923076923076916</v>
      </c>
      <c r="AP89" s="12">
        <f t="shared" si="3"/>
        <v>5</v>
      </c>
    </row>
    <row r="90" spans="1:42" x14ac:dyDescent="0.45">
      <c r="A90" s="9" t="s">
        <v>144</v>
      </c>
      <c r="B90" s="12">
        <v>3</v>
      </c>
      <c r="C90" s="12">
        <v>66</v>
      </c>
      <c r="D90" s="12">
        <v>63</v>
      </c>
      <c r="E90" s="12">
        <v>9</v>
      </c>
      <c r="F90" s="12">
        <v>1</v>
      </c>
      <c r="G90" s="12">
        <v>80</v>
      </c>
      <c r="H90" s="12">
        <v>3</v>
      </c>
      <c r="I90" s="12">
        <v>2</v>
      </c>
      <c r="J90" s="12">
        <v>34</v>
      </c>
      <c r="K90" s="12">
        <v>0</v>
      </c>
      <c r="L90" s="12">
        <v>7</v>
      </c>
      <c r="M90" s="12">
        <v>1</v>
      </c>
      <c r="N90" s="12">
        <v>7</v>
      </c>
      <c r="O90" s="12">
        <v>4</v>
      </c>
      <c r="P90" s="12">
        <v>37</v>
      </c>
      <c r="Q90" s="12">
        <v>3</v>
      </c>
      <c r="R90" s="12">
        <v>62</v>
      </c>
      <c r="S90" s="12">
        <v>4</v>
      </c>
      <c r="T90" s="12">
        <v>200</v>
      </c>
      <c r="U90" s="12">
        <v>9</v>
      </c>
      <c r="V90" s="12">
        <v>5</v>
      </c>
      <c r="W90" s="12">
        <v>9</v>
      </c>
      <c r="X90" s="12">
        <v>0</v>
      </c>
      <c r="Y90" s="12">
        <v>3</v>
      </c>
      <c r="Z90" s="12">
        <v>5</v>
      </c>
      <c r="AA90" s="12">
        <v>8</v>
      </c>
      <c r="AB90" s="12">
        <v>39</v>
      </c>
      <c r="AC90" s="12">
        <v>6</v>
      </c>
      <c r="AD90" s="12">
        <v>112</v>
      </c>
      <c r="AE90" s="12">
        <v>8</v>
      </c>
      <c r="AF90" s="12">
        <v>11</v>
      </c>
      <c r="AG90" s="12">
        <v>13</v>
      </c>
      <c r="AH90" s="12">
        <v>165</v>
      </c>
      <c r="AI90" s="12">
        <v>15</v>
      </c>
      <c r="AJ90" s="12">
        <v>85</v>
      </c>
      <c r="AK90" s="12">
        <v>9</v>
      </c>
      <c r="AL90" s="12">
        <v>4</v>
      </c>
      <c r="AM90" s="12">
        <v>4</v>
      </c>
      <c r="AN90" s="12">
        <v>15</v>
      </c>
      <c r="AO90" s="9">
        <f t="shared" si="1"/>
        <v>28.487179487179485</v>
      </c>
      <c r="AP90" s="12">
        <f t="shared" si="3"/>
        <v>8</v>
      </c>
    </row>
    <row r="91" spans="1:42" x14ac:dyDescent="0.45">
      <c r="A91" s="9" t="s">
        <v>145</v>
      </c>
      <c r="B91" s="12">
        <v>6</v>
      </c>
      <c r="C91" s="12">
        <v>5</v>
      </c>
      <c r="D91" s="12">
        <v>133</v>
      </c>
      <c r="E91" s="12">
        <v>7</v>
      </c>
      <c r="F91" s="12">
        <v>2</v>
      </c>
      <c r="G91" s="12">
        <v>3</v>
      </c>
      <c r="H91" s="12">
        <v>5</v>
      </c>
      <c r="I91" s="12">
        <v>2</v>
      </c>
      <c r="J91" s="12">
        <v>2</v>
      </c>
      <c r="K91" s="12">
        <v>2</v>
      </c>
      <c r="L91" s="12">
        <v>7</v>
      </c>
      <c r="M91" s="12">
        <v>8</v>
      </c>
      <c r="N91" s="12">
        <v>16</v>
      </c>
      <c r="O91" s="12">
        <v>0</v>
      </c>
      <c r="P91" s="12">
        <v>2</v>
      </c>
      <c r="Q91" s="12">
        <v>5</v>
      </c>
      <c r="R91" s="12">
        <v>83</v>
      </c>
      <c r="S91" s="12">
        <v>5</v>
      </c>
      <c r="T91" s="12">
        <v>11</v>
      </c>
      <c r="U91" s="12">
        <v>28</v>
      </c>
      <c r="V91" s="12">
        <v>4</v>
      </c>
      <c r="W91" s="12">
        <v>5</v>
      </c>
      <c r="X91" s="12">
        <v>0</v>
      </c>
      <c r="Y91" s="12">
        <v>2</v>
      </c>
      <c r="Z91" s="12">
        <v>3</v>
      </c>
      <c r="AA91" s="12">
        <v>7</v>
      </c>
      <c r="AB91" s="12">
        <v>2</v>
      </c>
      <c r="AC91" s="12">
        <v>5</v>
      </c>
      <c r="AD91" s="12">
        <v>20</v>
      </c>
      <c r="AE91" s="12">
        <v>2</v>
      </c>
      <c r="AF91" s="12">
        <v>2</v>
      </c>
      <c r="AG91" s="12">
        <v>9</v>
      </c>
      <c r="AH91" s="12">
        <v>10</v>
      </c>
      <c r="AI91" s="12">
        <v>8</v>
      </c>
      <c r="AJ91" s="12">
        <v>12</v>
      </c>
      <c r="AK91" s="12">
        <v>5</v>
      </c>
      <c r="AL91" s="12">
        <v>2</v>
      </c>
      <c r="AM91" s="12">
        <v>0</v>
      </c>
      <c r="AN91" s="12">
        <v>3</v>
      </c>
      <c r="AO91" s="9">
        <f t="shared" si="1"/>
        <v>11.102564102564102</v>
      </c>
      <c r="AP91" s="12">
        <f t="shared" si="3"/>
        <v>5</v>
      </c>
    </row>
    <row r="92" spans="1:42" x14ac:dyDescent="0.45">
      <c r="A92" s="9" t="s">
        <v>94</v>
      </c>
      <c r="B92" s="12">
        <v>15</v>
      </c>
      <c r="C92" s="12">
        <v>117</v>
      </c>
      <c r="D92" s="12">
        <v>268</v>
      </c>
      <c r="E92" s="12">
        <v>32</v>
      </c>
      <c r="F92" s="12">
        <v>18</v>
      </c>
      <c r="G92" s="12">
        <v>110</v>
      </c>
      <c r="H92" s="12">
        <v>26</v>
      </c>
      <c r="I92" s="12">
        <v>20</v>
      </c>
      <c r="J92" s="12">
        <v>65</v>
      </c>
      <c r="K92" s="12">
        <v>12</v>
      </c>
      <c r="L92" s="12">
        <v>40</v>
      </c>
      <c r="M92" s="12">
        <v>33</v>
      </c>
      <c r="N92" s="12">
        <v>98</v>
      </c>
      <c r="O92" s="12">
        <v>8</v>
      </c>
      <c r="P92" s="12">
        <v>71</v>
      </c>
      <c r="Q92" s="12">
        <v>107</v>
      </c>
      <c r="R92" s="12">
        <v>209</v>
      </c>
      <c r="S92" s="12">
        <v>19</v>
      </c>
      <c r="T92" s="12">
        <v>329</v>
      </c>
      <c r="U92" s="12">
        <v>62</v>
      </c>
      <c r="V92" s="12">
        <v>19</v>
      </c>
      <c r="W92" s="12">
        <v>30</v>
      </c>
      <c r="X92" s="12">
        <v>2</v>
      </c>
      <c r="Y92" s="12">
        <v>23</v>
      </c>
      <c r="Z92" s="12">
        <v>17</v>
      </c>
      <c r="AA92" s="12">
        <v>87</v>
      </c>
      <c r="AB92" s="12">
        <v>52</v>
      </c>
      <c r="AC92" s="12">
        <v>39</v>
      </c>
      <c r="AD92" s="12">
        <v>195</v>
      </c>
      <c r="AE92" s="12">
        <v>17</v>
      </c>
      <c r="AF92" s="12">
        <v>29</v>
      </c>
      <c r="AG92" s="12">
        <v>28</v>
      </c>
      <c r="AH92" s="12">
        <v>227</v>
      </c>
      <c r="AI92" s="12">
        <v>38</v>
      </c>
      <c r="AJ92" s="12">
        <v>153</v>
      </c>
      <c r="AK92" s="12">
        <v>55</v>
      </c>
      <c r="AL92" s="12">
        <v>16</v>
      </c>
      <c r="AM92" s="12">
        <v>15</v>
      </c>
      <c r="AN92" s="12">
        <v>37</v>
      </c>
      <c r="AO92" s="9">
        <f t="shared" si="1"/>
        <v>70.205128205128204</v>
      </c>
      <c r="AP92" s="12">
        <f t="shared" si="3"/>
        <v>37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84"/>
  <sheetViews>
    <sheetView workbookViewId="0"/>
  </sheetViews>
  <sheetFormatPr baseColWidth="10" defaultColWidth="9.1328125" defaultRowHeight="14.25" x14ac:dyDescent="0.45"/>
  <cols>
    <col min="1" max="1" width="14.33203125" style="18" customWidth="1"/>
    <col min="2" max="2" width="6.53125" customWidth="1"/>
  </cols>
  <sheetData>
    <row r="1" spans="1:2" s="17" customFormat="1" ht="43.5" x14ac:dyDescent="0.45">
      <c r="B1" s="21">
        <v>4166151</v>
      </c>
    </row>
    <row r="2" spans="1:2" x14ac:dyDescent="0.45">
      <c r="A2" s="18" t="s">
        <v>0</v>
      </c>
      <c r="B2">
        <v>0.84</v>
      </c>
    </row>
    <row r="3" spans="1:2" x14ac:dyDescent="0.45">
      <c r="A3" s="18" t="s">
        <v>1</v>
      </c>
    </row>
    <row r="4" spans="1:2" x14ac:dyDescent="0.45">
      <c r="A4" s="18" t="s">
        <v>4</v>
      </c>
    </row>
    <row r="5" spans="1:2" x14ac:dyDescent="0.45">
      <c r="A5" s="18" t="s">
        <v>6</v>
      </c>
    </row>
    <row r="6" spans="1:2" x14ac:dyDescent="0.45">
      <c r="A6" s="18" t="s">
        <v>7</v>
      </c>
    </row>
    <row r="7" spans="1:2" x14ac:dyDescent="0.45">
      <c r="A7" s="18" t="s">
        <v>8</v>
      </c>
    </row>
    <row r="8" spans="1:2" x14ac:dyDescent="0.45">
      <c r="A8" s="18" t="s">
        <v>9</v>
      </c>
      <c r="B8" t="s">
        <v>5</v>
      </c>
    </row>
    <row r="9" spans="1:2" x14ac:dyDescent="0.45">
      <c r="A9" s="18" t="s">
        <v>11</v>
      </c>
    </row>
    <row r="10" spans="1:2" x14ac:dyDescent="0.45">
      <c r="A10" s="18" t="s">
        <v>12</v>
      </c>
    </row>
    <row r="11" spans="1:2" x14ac:dyDescent="0.45">
      <c r="A11" s="18" t="s">
        <v>13</v>
      </c>
    </row>
    <row r="12" spans="1:2" x14ac:dyDescent="0.45">
      <c r="A12" s="18" t="s">
        <v>14</v>
      </c>
    </row>
    <row r="13" spans="1:2" x14ac:dyDescent="0.45">
      <c r="A13" s="18" t="s">
        <v>15</v>
      </c>
    </row>
    <row r="14" spans="1:2" x14ac:dyDescent="0.45">
      <c r="A14" s="18" t="s">
        <v>16</v>
      </c>
      <c r="B14" t="s">
        <v>5</v>
      </c>
    </row>
    <row r="15" spans="1:2" x14ac:dyDescent="0.45">
      <c r="A15" s="18" t="s">
        <v>17</v>
      </c>
      <c r="B15" t="s">
        <v>3</v>
      </c>
    </row>
    <row r="16" spans="1:2" x14ac:dyDescent="0.45">
      <c r="A16" s="18" t="s">
        <v>18</v>
      </c>
    </row>
    <row r="17" spans="1:1" x14ac:dyDescent="0.45">
      <c r="A17" s="18" t="s">
        <v>19</v>
      </c>
    </row>
    <row r="18" spans="1:1" x14ac:dyDescent="0.45">
      <c r="A18" s="18" t="s">
        <v>20</v>
      </c>
    </row>
    <row r="19" spans="1:1" x14ac:dyDescent="0.45">
      <c r="A19" s="18" t="s">
        <v>21</v>
      </c>
    </row>
    <row r="20" spans="1:1" x14ac:dyDescent="0.45">
      <c r="A20" s="18" t="s">
        <v>23</v>
      </c>
    </row>
    <row r="21" spans="1:1" x14ac:dyDescent="0.45">
      <c r="A21" s="18" t="s">
        <v>24</v>
      </c>
    </row>
    <row r="22" spans="1:1" x14ac:dyDescent="0.45">
      <c r="A22" s="18" t="s">
        <v>25</v>
      </c>
    </row>
    <row r="23" spans="1:1" x14ac:dyDescent="0.45">
      <c r="A23" s="18" t="s">
        <v>26</v>
      </c>
    </row>
    <row r="24" spans="1:1" x14ac:dyDescent="0.45">
      <c r="A24" s="18" t="s">
        <v>27</v>
      </c>
    </row>
    <row r="25" spans="1:1" x14ac:dyDescent="0.45">
      <c r="A25" s="18" t="s">
        <v>28</v>
      </c>
    </row>
    <row r="26" spans="1:1" x14ac:dyDescent="0.45">
      <c r="A26" s="18" t="s">
        <v>29</v>
      </c>
    </row>
    <row r="27" spans="1:1" x14ac:dyDescent="0.45">
      <c r="A27" s="18" t="s">
        <v>30</v>
      </c>
    </row>
    <row r="28" spans="1:1" x14ac:dyDescent="0.45">
      <c r="A28" s="18" t="s">
        <v>31</v>
      </c>
    </row>
    <row r="29" spans="1:1" x14ac:dyDescent="0.45">
      <c r="A29" s="18" t="s">
        <v>32</v>
      </c>
    </row>
    <row r="30" spans="1:1" x14ac:dyDescent="0.45">
      <c r="A30" s="18" t="s">
        <v>33</v>
      </c>
    </row>
    <row r="31" spans="1:1" x14ac:dyDescent="0.45">
      <c r="A31" s="18" t="s">
        <v>34</v>
      </c>
    </row>
    <row r="32" spans="1:1" x14ac:dyDescent="0.45">
      <c r="A32" s="18" t="s">
        <v>35</v>
      </c>
    </row>
    <row r="33" spans="1:2" x14ac:dyDescent="0.45">
      <c r="A33" s="18" t="s">
        <v>36</v>
      </c>
    </row>
    <row r="34" spans="1:2" x14ac:dyDescent="0.45">
      <c r="A34" s="18" t="s">
        <v>37</v>
      </c>
      <c r="B34" t="s">
        <v>5</v>
      </c>
    </row>
    <row r="35" spans="1:2" x14ac:dyDescent="0.45">
      <c r="A35" s="18" t="s">
        <v>38</v>
      </c>
    </row>
    <row r="36" spans="1:2" x14ac:dyDescent="0.45">
      <c r="A36" s="18" t="s">
        <v>39</v>
      </c>
      <c r="B36" t="s">
        <v>3</v>
      </c>
    </row>
    <row r="37" spans="1:2" x14ac:dyDescent="0.45">
      <c r="A37" s="18" t="s">
        <v>40</v>
      </c>
      <c r="B37" t="s">
        <v>3</v>
      </c>
    </row>
    <row r="38" spans="1:2" x14ac:dyDescent="0.45">
      <c r="A38" s="18" t="s">
        <v>41</v>
      </c>
      <c r="B38" t="s">
        <v>3</v>
      </c>
    </row>
    <row r="39" spans="1:2" x14ac:dyDescent="0.45">
      <c r="A39" s="18" t="s">
        <v>42</v>
      </c>
      <c r="B39" t="s">
        <v>3</v>
      </c>
    </row>
    <row r="40" spans="1:2" x14ac:dyDescent="0.45">
      <c r="A40" s="18" t="s">
        <v>43</v>
      </c>
    </row>
    <row r="41" spans="1:2" x14ac:dyDescent="0.45">
      <c r="A41" s="18" t="s">
        <v>44</v>
      </c>
    </row>
    <row r="42" spans="1:2" x14ac:dyDescent="0.45">
      <c r="A42" s="18" t="s">
        <v>45</v>
      </c>
    </row>
    <row r="43" spans="1:2" x14ac:dyDescent="0.45">
      <c r="A43" s="18" t="s">
        <v>46</v>
      </c>
    </row>
    <row r="44" spans="1:2" x14ac:dyDescent="0.45">
      <c r="A44" s="18" t="s">
        <v>48</v>
      </c>
    </row>
    <row r="45" spans="1:2" x14ac:dyDescent="0.45">
      <c r="A45" s="18" t="s">
        <v>50</v>
      </c>
      <c r="B45">
        <v>2</v>
      </c>
    </row>
    <row r="46" spans="1:2" x14ac:dyDescent="0.45">
      <c r="A46" s="18" t="s">
        <v>51</v>
      </c>
      <c r="B46" t="s">
        <v>52</v>
      </c>
    </row>
    <row r="47" spans="1:2" x14ac:dyDescent="0.45">
      <c r="A47" s="18" t="s">
        <v>54</v>
      </c>
      <c r="B47">
        <v>5</v>
      </c>
    </row>
    <row r="48" spans="1:2" x14ac:dyDescent="0.45">
      <c r="A48" s="18" t="s">
        <v>55</v>
      </c>
    </row>
    <row r="49" spans="1:2" x14ac:dyDescent="0.45">
      <c r="A49" s="18" t="s">
        <v>141</v>
      </c>
    </row>
    <row r="50" spans="1:2" x14ac:dyDescent="0.45">
      <c r="A50" s="18" t="s">
        <v>56</v>
      </c>
      <c r="B50">
        <v>6</v>
      </c>
    </row>
    <row r="51" spans="1:2" x14ac:dyDescent="0.45">
      <c r="A51" s="18" t="s">
        <v>57</v>
      </c>
    </row>
    <row r="52" spans="1:2" x14ac:dyDescent="0.45">
      <c r="A52" s="18" t="s">
        <v>58</v>
      </c>
    </row>
    <row r="53" spans="1:2" x14ac:dyDescent="0.45">
      <c r="A53" s="18" t="s">
        <v>59</v>
      </c>
    </row>
    <row r="54" spans="1:2" x14ac:dyDescent="0.45">
      <c r="A54" s="18" t="s">
        <v>60</v>
      </c>
    </row>
    <row r="55" spans="1:2" x14ac:dyDescent="0.45">
      <c r="A55" s="18" t="s">
        <v>61</v>
      </c>
    </row>
    <row r="56" spans="1:2" x14ac:dyDescent="0.45">
      <c r="A56" s="18" t="s">
        <v>63</v>
      </c>
      <c r="B56">
        <v>444</v>
      </c>
    </row>
    <row r="57" spans="1:2" x14ac:dyDescent="0.45">
      <c r="A57" s="18" t="s">
        <v>64</v>
      </c>
      <c r="B57">
        <v>242</v>
      </c>
    </row>
    <row r="58" spans="1:2" x14ac:dyDescent="0.45">
      <c r="A58" s="18" t="s">
        <v>66</v>
      </c>
      <c r="B58">
        <v>3</v>
      </c>
    </row>
    <row r="59" spans="1:2" x14ac:dyDescent="0.45">
      <c r="A59" s="18" t="s">
        <v>67</v>
      </c>
      <c r="B59">
        <v>116</v>
      </c>
    </row>
    <row r="60" spans="1:2" x14ac:dyDescent="0.45">
      <c r="A60" s="18" t="s">
        <v>68</v>
      </c>
    </row>
    <row r="61" spans="1:2" x14ac:dyDescent="0.45">
      <c r="A61" s="18" t="s">
        <v>69</v>
      </c>
    </row>
    <row r="62" spans="1:2" x14ac:dyDescent="0.45">
      <c r="A62" s="18" t="s">
        <v>70</v>
      </c>
      <c r="B62">
        <v>816</v>
      </c>
    </row>
    <row r="63" spans="1:2" x14ac:dyDescent="0.45">
      <c r="A63" s="18" t="s">
        <v>71</v>
      </c>
      <c r="B63">
        <v>83</v>
      </c>
    </row>
    <row r="64" spans="1:2" x14ac:dyDescent="0.45">
      <c r="A64" s="18" t="s">
        <v>72</v>
      </c>
      <c r="B64">
        <v>72</v>
      </c>
    </row>
    <row r="65" spans="1:2" x14ac:dyDescent="0.45">
      <c r="A65" s="18" t="s">
        <v>73</v>
      </c>
    </row>
    <row r="66" spans="1:2" x14ac:dyDescent="0.45">
      <c r="A66" s="18" t="s">
        <v>74</v>
      </c>
      <c r="B66">
        <v>113</v>
      </c>
    </row>
    <row r="67" spans="1:2" x14ac:dyDescent="0.45">
      <c r="A67" s="18" t="s">
        <v>75</v>
      </c>
      <c r="B67">
        <v>6</v>
      </c>
    </row>
    <row r="68" spans="1:2" x14ac:dyDescent="0.45">
      <c r="A68" s="18" t="s">
        <v>76</v>
      </c>
    </row>
    <row r="69" spans="1:2" x14ac:dyDescent="0.45">
      <c r="A69" s="18" t="s">
        <v>77</v>
      </c>
      <c r="B69">
        <v>29</v>
      </c>
    </row>
    <row r="70" spans="1:2" x14ac:dyDescent="0.45">
      <c r="A70" s="18" t="s">
        <v>78</v>
      </c>
      <c r="B70">
        <v>3</v>
      </c>
    </row>
    <row r="71" spans="1:2" x14ac:dyDescent="0.45">
      <c r="A71" s="18" t="s">
        <v>79</v>
      </c>
    </row>
    <row r="72" spans="1:2" x14ac:dyDescent="0.45">
      <c r="A72" s="18" t="s">
        <v>80</v>
      </c>
    </row>
    <row r="73" spans="1:2" x14ac:dyDescent="0.45">
      <c r="A73" s="18" t="s">
        <v>82</v>
      </c>
      <c r="B73">
        <v>6396</v>
      </c>
    </row>
    <row r="74" spans="1:2" x14ac:dyDescent="0.45">
      <c r="A74" s="18" t="s">
        <v>83</v>
      </c>
      <c r="B74">
        <v>4497</v>
      </c>
    </row>
    <row r="75" spans="1:2" x14ac:dyDescent="0.45">
      <c r="A75" s="18" t="s">
        <v>84</v>
      </c>
      <c r="B75">
        <v>68</v>
      </c>
    </row>
    <row r="76" spans="1:2" x14ac:dyDescent="0.45">
      <c r="A76" s="18" t="s">
        <v>85</v>
      </c>
      <c r="B76">
        <v>1549</v>
      </c>
    </row>
    <row r="77" spans="1:2" x14ac:dyDescent="0.45">
      <c r="A77" s="18" t="s">
        <v>86</v>
      </c>
      <c r="B77">
        <v>1</v>
      </c>
    </row>
    <row r="78" spans="1:2" x14ac:dyDescent="0.45">
      <c r="A78" s="18" t="s">
        <v>87</v>
      </c>
      <c r="B78">
        <v>4</v>
      </c>
    </row>
    <row r="79" spans="1:2" x14ac:dyDescent="0.45">
      <c r="A79" s="18" t="s">
        <v>88</v>
      </c>
      <c r="B79">
        <v>12821</v>
      </c>
    </row>
    <row r="80" spans="1:2" x14ac:dyDescent="0.45">
      <c r="A80" s="18" t="s">
        <v>142</v>
      </c>
      <c r="B80">
        <v>24</v>
      </c>
    </row>
    <row r="81" spans="1:2" x14ac:dyDescent="0.45">
      <c r="A81" s="18" t="s">
        <v>143</v>
      </c>
      <c r="B81">
        <v>9</v>
      </c>
    </row>
    <row r="82" spans="1:2" x14ac:dyDescent="0.45">
      <c r="A82" s="18" t="s">
        <v>144</v>
      </c>
      <c r="B82">
        <v>5</v>
      </c>
    </row>
    <row r="83" spans="1:2" x14ac:dyDescent="0.45">
      <c r="A83" s="18" t="s">
        <v>145</v>
      </c>
      <c r="B83">
        <v>5</v>
      </c>
    </row>
    <row r="84" spans="1:2" x14ac:dyDescent="0.45">
      <c r="A84" s="18" t="s">
        <v>94</v>
      </c>
      <c r="B84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9"/>
  <sheetViews>
    <sheetView topLeftCell="A45" zoomScale="44" zoomScaleNormal="44" workbookViewId="0">
      <selection activeCell="AF89" sqref="AF89"/>
    </sheetView>
  </sheetViews>
  <sheetFormatPr baseColWidth="10" defaultColWidth="9" defaultRowHeight="14.25" x14ac:dyDescent="0.45"/>
  <cols>
    <col min="1" max="1" width="36.6640625" style="9" bestFit="1" customWidth="1"/>
    <col min="2" max="2" width="6.46484375" style="12" bestFit="1" customWidth="1"/>
    <col min="3" max="3" width="6.53125" style="12" customWidth="1"/>
    <col min="4" max="4" width="13.53125" style="12" bestFit="1" customWidth="1"/>
    <col min="5" max="5" width="6.46484375" style="12" bestFit="1" customWidth="1"/>
    <col min="6" max="6" width="8" style="12" bestFit="1" customWidth="1"/>
    <col min="7" max="7" width="6.53125" style="12" customWidth="1"/>
    <col min="8" max="8" width="8" style="12" bestFit="1" customWidth="1"/>
    <col min="9" max="9" width="10.53125" style="12" bestFit="1" customWidth="1"/>
    <col min="10" max="11" width="6.53125" style="12" customWidth="1"/>
    <col min="12" max="12" width="10.53125" style="12" bestFit="1" customWidth="1"/>
    <col min="13" max="13" width="6.53125" style="12" customWidth="1"/>
    <col min="14" max="14" width="6.46484375" style="12" bestFit="1" customWidth="1"/>
    <col min="15" max="15" width="10.53125" style="12" bestFit="1" customWidth="1"/>
    <col min="16" max="16" width="6.53125" style="12" customWidth="1"/>
    <col min="17" max="17" width="6.46484375" style="12" bestFit="1" customWidth="1"/>
    <col min="18" max="18" width="10.53125" style="12" bestFit="1" customWidth="1"/>
    <col min="19" max="19" width="8.6640625" style="12" bestFit="1" customWidth="1"/>
    <col min="20" max="20" width="6.53125" style="12" customWidth="1"/>
    <col min="21" max="21" width="8.6640625" style="12" bestFit="1" customWidth="1"/>
    <col min="22" max="22" width="10.53125" style="12" bestFit="1" customWidth="1"/>
    <col min="23" max="24" width="6.53125" style="12" customWidth="1"/>
    <col min="25" max="25" width="10.53125" style="12" bestFit="1" customWidth="1"/>
    <col min="26" max="26" width="6.46484375" style="12" bestFit="1" customWidth="1"/>
    <col min="27" max="27" width="6.53125" style="12" customWidth="1"/>
    <col min="28" max="28" width="8" style="12" bestFit="1" customWidth="1"/>
    <col min="29" max="29" width="10.53125" style="12" bestFit="1" customWidth="1"/>
    <col min="30" max="30" width="6.53125" style="12" customWidth="1"/>
    <col min="31" max="31" width="6.46484375" style="12" bestFit="1" customWidth="1"/>
    <col min="32" max="16384" width="9" style="12"/>
  </cols>
  <sheetData>
    <row r="1" spans="1:32" x14ac:dyDescent="0.45">
      <c r="A1" s="22" t="s">
        <v>151</v>
      </c>
    </row>
    <row r="2" spans="1:32" s="10" customFormat="1" ht="43.5" x14ac:dyDescent="0.45">
      <c r="B2" s="10">
        <v>4101316</v>
      </c>
      <c r="C2" s="10">
        <v>4102009</v>
      </c>
      <c r="D2" s="10">
        <v>4107137</v>
      </c>
      <c r="E2" s="10">
        <v>4107559</v>
      </c>
      <c r="F2" s="10">
        <v>4108101</v>
      </c>
      <c r="G2" s="10">
        <v>4111326</v>
      </c>
      <c r="H2" s="10">
        <v>4115001</v>
      </c>
      <c r="I2" s="10">
        <v>4119279</v>
      </c>
      <c r="J2" s="10">
        <v>4120157</v>
      </c>
      <c r="K2" s="10">
        <v>4120193</v>
      </c>
      <c r="L2" s="10">
        <v>4122063</v>
      </c>
      <c r="M2" s="10">
        <v>4124188</v>
      </c>
      <c r="N2" s="10">
        <v>4128852</v>
      </c>
      <c r="O2" s="10">
        <v>4130194</v>
      </c>
      <c r="P2" s="10">
        <v>4131257</v>
      </c>
      <c r="Q2" s="10">
        <v>4133263</v>
      </c>
      <c r="R2" s="10">
        <v>4134434</v>
      </c>
      <c r="S2" s="10">
        <v>4135099</v>
      </c>
      <c r="T2" s="10">
        <v>4138527</v>
      </c>
      <c r="U2" s="10">
        <v>4140531</v>
      </c>
      <c r="V2" s="10">
        <v>4145528</v>
      </c>
      <c r="W2" s="10">
        <v>4157186</v>
      </c>
      <c r="X2" s="10">
        <v>4161781</v>
      </c>
      <c r="Y2" s="10">
        <v>4163639</v>
      </c>
      <c r="Z2" s="10">
        <v>4184094</v>
      </c>
      <c r="AA2" s="10">
        <v>4188879</v>
      </c>
      <c r="AB2" s="10">
        <v>4189035</v>
      </c>
      <c r="AC2" s="10">
        <v>4193638</v>
      </c>
      <c r="AD2" s="10">
        <v>4199714</v>
      </c>
      <c r="AE2" s="11" t="s">
        <v>153</v>
      </c>
      <c r="AF2" s="10" t="s">
        <v>97</v>
      </c>
    </row>
    <row r="3" spans="1:32" x14ac:dyDescent="0.45">
      <c r="A3" s="9" t="s">
        <v>0</v>
      </c>
      <c r="C3" s="12">
        <v>0.71</v>
      </c>
      <c r="E3" s="12">
        <v>0.77</v>
      </c>
      <c r="G3" s="12">
        <v>0.72</v>
      </c>
      <c r="H3" s="12">
        <v>0.45</v>
      </c>
      <c r="I3" s="12">
        <v>0.84</v>
      </c>
      <c r="K3" s="12">
        <v>0.47</v>
      </c>
      <c r="M3" s="12">
        <v>0.76</v>
      </c>
      <c r="N3" s="12">
        <v>0.56999999999999995</v>
      </c>
      <c r="O3" s="12">
        <v>0.85</v>
      </c>
      <c r="P3" s="12">
        <v>0.5</v>
      </c>
      <c r="Q3" s="12">
        <v>0.68</v>
      </c>
      <c r="R3" s="12">
        <v>0.86</v>
      </c>
      <c r="S3" s="12">
        <v>0.8</v>
      </c>
      <c r="T3" s="12">
        <v>0.72</v>
      </c>
      <c r="U3" s="12">
        <v>0.67</v>
      </c>
      <c r="V3" s="12">
        <v>0.49</v>
      </c>
      <c r="W3" s="12">
        <v>0.75</v>
      </c>
      <c r="X3" s="12">
        <v>0.43</v>
      </c>
      <c r="Y3" s="12">
        <v>0.6</v>
      </c>
      <c r="Z3" s="12">
        <v>0.79</v>
      </c>
      <c r="AA3" s="12">
        <v>0.62</v>
      </c>
      <c r="AB3" s="12">
        <v>0.49</v>
      </c>
      <c r="AC3" s="12">
        <v>0.76</v>
      </c>
      <c r="AD3" s="12">
        <v>0.69</v>
      </c>
    </row>
    <row r="4" spans="1:32" x14ac:dyDescent="0.45">
      <c r="A4" s="9" t="s">
        <v>1</v>
      </c>
      <c r="B4" s="12" t="s">
        <v>3</v>
      </c>
      <c r="H4" s="12" t="s">
        <v>2</v>
      </c>
      <c r="I4" s="12" t="s">
        <v>47</v>
      </c>
      <c r="L4" s="12" t="s">
        <v>3</v>
      </c>
      <c r="R4" s="12" t="s">
        <v>2</v>
      </c>
      <c r="Y4" s="12" t="s">
        <v>3</v>
      </c>
      <c r="Z4" s="12" t="s">
        <v>3</v>
      </c>
      <c r="AC4" s="12" t="s">
        <v>3</v>
      </c>
    </row>
    <row r="5" spans="1:32" x14ac:dyDescent="0.45">
      <c r="A5" s="9" t="s">
        <v>4</v>
      </c>
      <c r="B5" s="12" t="s">
        <v>3</v>
      </c>
      <c r="H5" s="12" t="s">
        <v>2</v>
      </c>
      <c r="I5" s="12" t="s">
        <v>47</v>
      </c>
      <c r="L5" s="12" t="s">
        <v>3</v>
      </c>
      <c r="R5" s="12" t="s">
        <v>2</v>
      </c>
      <c r="V5" s="12" t="s">
        <v>3</v>
      </c>
      <c r="AC5" s="12" t="s">
        <v>3</v>
      </c>
    </row>
    <row r="6" spans="1:32" x14ac:dyDescent="0.45">
      <c r="A6" s="9" t="s">
        <v>6</v>
      </c>
      <c r="B6" s="12" t="s">
        <v>3</v>
      </c>
      <c r="E6" s="12" t="s">
        <v>3</v>
      </c>
      <c r="G6" s="12" t="s">
        <v>3</v>
      </c>
      <c r="I6" s="12" t="s">
        <v>5</v>
      </c>
      <c r="O6" s="12" t="s">
        <v>3</v>
      </c>
      <c r="R6" s="12" t="s">
        <v>3</v>
      </c>
      <c r="V6" s="12" t="s">
        <v>3</v>
      </c>
      <c r="Y6" s="12" t="s">
        <v>3</v>
      </c>
      <c r="AB6" s="12" t="s">
        <v>3</v>
      </c>
      <c r="AC6" s="12" t="s">
        <v>5</v>
      </c>
    </row>
    <row r="7" spans="1:32" x14ac:dyDescent="0.45">
      <c r="A7" s="9" t="s">
        <v>7</v>
      </c>
      <c r="B7" s="12" t="s">
        <v>3</v>
      </c>
      <c r="C7" s="12" t="s">
        <v>3</v>
      </c>
      <c r="E7" s="12" t="s">
        <v>3</v>
      </c>
      <c r="F7" s="12" t="s">
        <v>3</v>
      </c>
      <c r="G7" s="12" t="s">
        <v>3</v>
      </c>
      <c r="I7" s="12" t="s">
        <v>3</v>
      </c>
      <c r="Q7" s="12" t="s">
        <v>3</v>
      </c>
      <c r="U7" s="12" t="s">
        <v>3</v>
      </c>
      <c r="V7" s="12" t="s">
        <v>3</v>
      </c>
      <c r="Z7" s="12" t="s">
        <v>3</v>
      </c>
      <c r="AC7" s="12" t="s">
        <v>5</v>
      </c>
    </row>
    <row r="8" spans="1:32" x14ac:dyDescent="0.45">
      <c r="A8" s="9" t="s">
        <v>8</v>
      </c>
      <c r="B8" s="12" t="s">
        <v>3</v>
      </c>
      <c r="D8" s="12" t="s">
        <v>3</v>
      </c>
      <c r="E8" s="12" t="s">
        <v>3</v>
      </c>
      <c r="H8" s="12" t="s">
        <v>3</v>
      </c>
      <c r="L8" s="12" t="s">
        <v>3</v>
      </c>
      <c r="O8" s="12" t="s">
        <v>22</v>
      </c>
      <c r="P8" s="12" t="s">
        <v>3</v>
      </c>
      <c r="Q8" s="12" t="s">
        <v>3</v>
      </c>
      <c r="R8" s="12" t="s">
        <v>2</v>
      </c>
      <c r="S8" s="12" t="s">
        <v>2</v>
      </c>
      <c r="T8" s="12" t="s">
        <v>3</v>
      </c>
      <c r="V8" s="12" t="s">
        <v>22</v>
      </c>
      <c r="AC8" s="12" t="s">
        <v>3</v>
      </c>
    </row>
    <row r="9" spans="1:32" x14ac:dyDescent="0.45">
      <c r="A9" s="9" t="s">
        <v>9</v>
      </c>
      <c r="B9" s="12" t="s">
        <v>3</v>
      </c>
      <c r="D9" s="12" t="s">
        <v>3</v>
      </c>
      <c r="E9" s="12" t="s">
        <v>3</v>
      </c>
      <c r="G9" s="12" t="s">
        <v>3</v>
      </c>
      <c r="H9" s="12" t="s">
        <v>3</v>
      </c>
      <c r="L9" s="12" t="s">
        <v>3</v>
      </c>
      <c r="O9" s="12" t="s">
        <v>3</v>
      </c>
      <c r="P9" s="12" t="s">
        <v>3</v>
      </c>
      <c r="Q9" s="12" t="s">
        <v>3</v>
      </c>
      <c r="R9" s="12" t="s">
        <v>2</v>
      </c>
      <c r="T9" s="12" t="s">
        <v>3</v>
      </c>
      <c r="V9" s="12" t="s">
        <v>3</v>
      </c>
      <c r="Y9" s="12" t="s">
        <v>3</v>
      </c>
      <c r="AC9" s="12" t="s">
        <v>3</v>
      </c>
    </row>
    <row r="10" spans="1:32" x14ac:dyDescent="0.45">
      <c r="A10" s="9" t="s">
        <v>11</v>
      </c>
      <c r="B10" s="12" t="s">
        <v>3</v>
      </c>
      <c r="C10" s="12" t="s">
        <v>3</v>
      </c>
      <c r="D10" s="12" t="s">
        <v>3</v>
      </c>
      <c r="G10" s="12" t="s">
        <v>2</v>
      </c>
      <c r="H10" s="12" t="s">
        <v>2</v>
      </c>
      <c r="I10" s="12" t="s">
        <v>5</v>
      </c>
      <c r="J10" s="12" t="s">
        <v>3</v>
      </c>
      <c r="O10" s="12" t="s">
        <v>3</v>
      </c>
      <c r="R10" s="12" t="s">
        <v>22</v>
      </c>
      <c r="S10" s="12" t="s">
        <v>2</v>
      </c>
      <c r="Y10" s="12" t="s">
        <v>3</v>
      </c>
      <c r="AC10" s="12" t="s">
        <v>3</v>
      </c>
    </row>
    <row r="11" spans="1:32" x14ac:dyDescent="0.45">
      <c r="A11" s="9" t="s">
        <v>12</v>
      </c>
      <c r="B11" s="12" t="s">
        <v>3</v>
      </c>
      <c r="H11" s="12" t="s">
        <v>2</v>
      </c>
      <c r="R11" s="12" t="s">
        <v>2</v>
      </c>
      <c r="V11" s="12" t="s">
        <v>3</v>
      </c>
      <c r="AC11" s="12" t="s">
        <v>3</v>
      </c>
    </row>
    <row r="12" spans="1:32" x14ac:dyDescent="0.45">
      <c r="A12" s="9" t="s">
        <v>13</v>
      </c>
      <c r="B12" s="12" t="s">
        <v>3</v>
      </c>
      <c r="C12" s="12" t="s">
        <v>2</v>
      </c>
      <c r="D12" s="12" t="s">
        <v>3</v>
      </c>
      <c r="H12" s="12" t="s">
        <v>2</v>
      </c>
      <c r="R12" s="12" t="s">
        <v>5</v>
      </c>
      <c r="V12" s="12" t="s">
        <v>3</v>
      </c>
      <c r="X12" s="12" t="s">
        <v>5</v>
      </c>
      <c r="AC12" s="12" t="s">
        <v>3</v>
      </c>
    </row>
    <row r="13" spans="1:32" x14ac:dyDescent="0.45">
      <c r="A13" s="9" t="s">
        <v>14</v>
      </c>
      <c r="B13" s="12" t="s">
        <v>3</v>
      </c>
      <c r="H13" s="12" t="s">
        <v>3</v>
      </c>
      <c r="J13" s="12" t="s">
        <v>5</v>
      </c>
      <c r="O13" s="12" t="s">
        <v>3</v>
      </c>
      <c r="R13" s="12" t="s">
        <v>2</v>
      </c>
      <c r="T13" s="12" t="s">
        <v>3</v>
      </c>
    </row>
    <row r="14" spans="1:32" x14ac:dyDescent="0.45">
      <c r="A14" s="9" t="s">
        <v>15</v>
      </c>
      <c r="B14" s="12" t="s">
        <v>3</v>
      </c>
      <c r="D14" s="12" t="s">
        <v>3</v>
      </c>
      <c r="H14" s="12" t="s">
        <v>3</v>
      </c>
      <c r="I14" s="12" t="s">
        <v>47</v>
      </c>
      <c r="R14" s="12" t="s">
        <v>2</v>
      </c>
      <c r="T14" s="12" t="s">
        <v>5</v>
      </c>
      <c r="AD14" s="12" t="s">
        <v>5</v>
      </c>
    </row>
    <row r="15" spans="1:32" x14ac:dyDescent="0.45">
      <c r="A15" s="9" t="s">
        <v>16</v>
      </c>
      <c r="B15" s="12" t="s">
        <v>3</v>
      </c>
      <c r="C15" s="12" t="s">
        <v>5</v>
      </c>
      <c r="D15" s="12" t="s">
        <v>2</v>
      </c>
      <c r="H15" s="12" t="s">
        <v>2</v>
      </c>
      <c r="I15" s="12" t="s">
        <v>2</v>
      </c>
      <c r="J15" s="12" t="s">
        <v>2</v>
      </c>
      <c r="O15" s="12" t="s">
        <v>2</v>
      </c>
      <c r="Q15" s="12" t="s">
        <v>2</v>
      </c>
      <c r="R15" s="12" t="s">
        <v>2</v>
      </c>
      <c r="T15" s="12" t="s">
        <v>2</v>
      </c>
    </row>
    <row r="16" spans="1:32" x14ac:dyDescent="0.45">
      <c r="A16" s="9" t="s">
        <v>17</v>
      </c>
      <c r="B16" s="12" t="s">
        <v>3</v>
      </c>
      <c r="D16" s="12" t="s">
        <v>3</v>
      </c>
      <c r="H16" s="12" t="s">
        <v>2</v>
      </c>
      <c r="M16" s="12" t="s">
        <v>5</v>
      </c>
      <c r="O16" s="12" t="s">
        <v>5</v>
      </c>
    </row>
    <row r="17" spans="1:30" x14ac:dyDescent="0.45">
      <c r="A17" s="9" t="s">
        <v>18</v>
      </c>
      <c r="B17" s="12" t="s">
        <v>3</v>
      </c>
      <c r="D17" s="12" t="s">
        <v>22</v>
      </c>
      <c r="F17" s="12" t="s">
        <v>3</v>
      </c>
      <c r="H17" s="12" t="s">
        <v>3</v>
      </c>
      <c r="I17" s="12" t="s">
        <v>3</v>
      </c>
      <c r="K17" s="12" t="s">
        <v>5</v>
      </c>
      <c r="N17" s="12" t="s">
        <v>3</v>
      </c>
      <c r="P17" s="12" t="s">
        <v>3</v>
      </c>
      <c r="R17" s="12" t="s">
        <v>2</v>
      </c>
      <c r="T17" s="12" t="s">
        <v>3</v>
      </c>
      <c r="V17" s="12" t="s">
        <v>3</v>
      </c>
      <c r="AC17" s="12" t="s">
        <v>3</v>
      </c>
    </row>
    <row r="18" spans="1:30" x14ac:dyDescent="0.45">
      <c r="A18" s="9" t="s">
        <v>19</v>
      </c>
      <c r="B18" s="12" t="s">
        <v>3</v>
      </c>
      <c r="C18" s="12" t="s">
        <v>3</v>
      </c>
      <c r="D18" s="12" t="s">
        <v>146</v>
      </c>
      <c r="F18" s="12" t="s">
        <v>3</v>
      </c>
      <c r="H18" s="12" t="s">
        <v>3</v>
      </c>
      <c r="I18" s="12" t="s">
        <v>3</v>
      </c>
      <c r="K18" s="12" t="s">
        <v>5</v>
      </c>
      <c r="N18" s="12" t="s">
        <v>3</v>
      </c>
      <c r="O18" s="12" t="s">
        <v>3</v>
      </c>
      <c r="P18" s="12" t="s">
        <v>3</v>
      </c>
      <c r="R18" s="12" t="s">
        <v>2</v>
      </c>
      <c r="T18" s="12" t="s">
        <v>3</v>
      </c>
      <c r="V18" s="12" t="s">
        <v>3</v>
      </c>
      <c r="W18" s="12" t="s">
        <v>3</v>
      </c>
      <c r="Y18" s="12" t="s">
        <v>3</v>
      </c>
      <c r="AA18" s="12" t="s">
        <v>3</v>
      </c>
      <c r="AB18" s="12" t="s">
        <v>3</v>
      </c>
      <c r="AC18" s="12" t="s">
        <v>3</v>
      </c>
    </row>
    <row r="19" spans="1:30" x14ac:dyDescent="0.45">
      <c r="A19" s="9" t="s">
        <v>20</v>
      </c>
      <c r="B19" s="12" t="s">
        <v>3</v>
      </c>
      <c r="D19" s="12" t="s">
        <v>3</v>
      </c>
      <c r="G19" s="12" t="s">
        <v>5</v>
      </c>
      <c r="H19" s="12" t="s">
        <v>10</v>
      </c>
      <c r="J19" s="12" t="s">
        <v>5</v>
      </c>
      <c r="K19" s="12" t="s">
        <v>3</v>
      </c>
      <c r="R19" s="12" t="s">
        <v>3</v>
      </c>
      <c r="AA19" s="12" t="s">
        <v>2</v>
      </c>
      <c r="AB19" s="12" t="s">
        <v>3</v>
      </c>
      <c r="AC19" s="12" t="s">
        <v>5</v>
      </c>
    </row>
    <row r="20" spans="1:30" x14ac:dyDescent="0.45">
      <c r="A20" s="9" t="s">
        <v>21</v>
      </c>
      <c r="B20" s="12" t="s">
        <v>3</v>
      </c>
      <c r="D20" s="12" t="s">
        <v>3</v>
      </c>
      <c r="F20" s="12" t="s">
        <v>3</v>
      </c>
      <c r="H20" s="12" t="s">
        <v>2</v>
      </c>
      <c r="N20" s="12" t="s">
        <v>3</v>
      </c>
      <c r="R20" s="12" t="s">
        <v>2</v>
      </c>
      <c r="S20" s="12" t="s">
        <v>3</v>
      </c>
      <c r="T20" s="12" t="s">
        <v>2</v>
      </c>
      <c r="AB20" s="12" t="s">
        <v>3</v>
      </c>
      <c r="AC20" s="12" t="s">
        <v>3</v>
      </c>
    </row>
    <row r="21" spans="1:30" x14ac:dyDescent="0.45">
      <c r="A21" s="9" t="s">
        <v>23</v>
      </c>
      <c r="B21" s="12" t="s">
        <v>3</v>
      </c>
      <c r="D21" s="12" t="s">
        <v>2</v>
      </c>
      <c r="H21" s="12" t="s">
        <v>2</v>
      </c>
      <c r="J21" s="12" t="s">
        <v>2</v>
      </c>
      <c r="P21" s="12" t="s">
        <v>5</v>
      </c>
      <c r="R21" s="12" t="s">
        <v>2</v>
      </c>
    </row>
    <row r="22" spans="1:30" x14ac:dyDescent="0.45">
      <c r="A22" s="9" t="s">
        <v>24</v>
      </c>
      <c r="B22" s="12" t="s">
        <v>3</v>
      </c>
      <c r="D22" s="12" t="s">
        <v>3</v>
      </c>
      <c r="F22" s="12" t="s">
        <v>10</v>
      </c>
      <c r="J22" s="12" t="s">
        <v>2</v>
      </c>
      <c r="K22" s="12" t="s">
        <v>3</v>
      </c>
      <c r="R22" s="12" t="s">
        <v>3</v>
      </c>
      <c r="S22" s="12" t="s">
        <v>3</v>
      </c>
      <c r="V22" s="12" t="s">
        <v>3</v>
      </c>
      <c r="X22" s="12" t="s">
        <v>3</v>
      </c>
      <c r="Y22" s="12" t="s">
        <v>22</v>
      </c>
      <c r="AA22" s="12" t="s">
        <v>3</v>
      </c>
      <c r="AD22" s="12" t="s">
        <v>5</v>
      </c>
    </row>
    <row r="23" spans="1:30" x14ac:dyDescent="0.45">
      <c r="A23" s="9" t="s">
        <v>25</v>
      </c>
      <c r="B23" s="12" t="s">
        <v>3</v>
      </c>
      <c r="D23" s="12" t="s">
        <v>3</v>
      </c>
      <c r="H23" s="12" t="s">
        <v>3</v>
      </c>
      <c r="I23" s="12" t="s">
        <v>3</v>
      </c>
      <c r="AC23" s="12" t="s">
        <v>5</v>
      </c>
    </row>
    <row r="24" spans="1:30" x14ac:dyDescent="0.45">
      <c r="A24" s="9" t="s">
        <v>26</v>
      </c>
      <c r="B24" s="12" t="s">
        <v>3</v>
      </c>
      <c r="D24" s="12" t="s">
        <v>3</v>
      </c>
      <c r="H24" s="12" t="s">
        <v>3</v>
      </c>
      <c r="M24" s="12" t="s">
        <v>5</v>
      </c>
      <c r="P24" s="12" t="s">
        <v>5</v>
      </c>
      <c r="V24" s="12" t="s">
        <v>3</v>
      </c>
      <c r="AC24" s="12" t="s">
        <v>5</v>
      </c>
    </row>
    <row r="25" spans="1:30" x14ac:dyDescent="0.45">
      <c r="A25" s="9" t="s">
        <v>27</v>
      </c>
      <c r="B25" s="12" t="s">
        <v>3</v>
      </c>
      <c r="I25" s="12" t="s">
        <v>22</v>
      </c>
      <c r="O25" s="12" t="s">
        <v>2</v>
      </c>
      <c r="S25" s="12" t="s">
        <v>3</v>
      </c>
      <c r="T25" s="12" t="s">
        <v>3</v>
      </c>
      <c r="Y25" s="12" t="s">
        <v>3</v>
      </c>
      <c r="AC25" s="12" t="s">
        <v>5</v>
      </c>
    </row>
    <row r="26" spans="1:30" x14ac:dyDescent="0.45">
      <c r="A26" s="9" t="s">
        <v>28</v>
      </c>
      <c r="B26" s="12" t="s">
        <v>3</v>
      </c>
      <c r="H26" s="12" t="s">
        <v>2</v>
      </c>
      <c r="R26" s="12" t="s">
        <v>2</v>
      </c>
      <c r="AC26" s="12" t="s">
        <v>3</v>
      </c>
    </row>
    <row r="27" spans="1:30" x14ac:dyDescent="0.45">
      <c r="A27" s="9" t="s">
        <v>29</v>
      </c>
      <c r="B27" s="12" t="s">
        <v>3</v>
      </c>
      <c r="D27" s="12" t="s">
        <v>3</v>
      </c>
      <c r="F27" s="12" t="s">
        <v>3</v>
      </c>
      <c r="L27" s="12" t="s">
        <v>5</v>
      </c>
      <c r="R27" s="12" t="s">
        <v>2</v>
      </c>
      <c r="AC27" s="12" t="s">
        <v>3</v>
      </c>
    </row>
    <row r="28" spans="1:30" x14ac:dyDescent="0.45">
      <c r="A28" s="9" t="s">
        <v>30</v>
      </c>
      <c r="B28" s="12" t="s">
        <v>3</v>
      </c>
      <c r="J28" s="12" t="s">
        <v>3</v>
      </c>
      <c r="L28" s="12" t="s">
        <v>5</v>
      </c>
      <c r="X28" s="12" t="s">
        <v>5</v>
      </c>
    </row>
    <row r="29" spans="1:30" x14ac:dyDescent="0.45">
      <c r="A29" s="9" t="s">
        <v>31</v>
      </c>
      <c r="B29" s="12" t="s">
        <v>3</v>
      </c>
      <c r="F29" s="12" t="s">
        <v>2</v>
      </c>
      <c r="H29" s="12" t="s">
        <v>2</v>
      </c>
      <c r="O29" s="12" t="s">
        <v>3</v>
      </c>
      <c r="W29" s="12" t="s">
        <v>3</v>
      </c>
      <c r="AA29" s="12" t="s">
        <v>3</v>
      </c>
    </row>
    <row r="30" spans="1:30" x14ac:dyDescent="0.45">
      <c r="A30" s="9" t="s">
        <v>32</v>
      </c>
      <c r="B30" s="12" t="s">
        <v>3</v>
      </c>
      <c r="C30" s="12" t="s">
        <v>3</v>
      </c>
      <c r="F30" s="12" t="s">
        <v>3</v>
      </c>
      <c r="H30" s="12" t="s">
        <v>2</v>
      </c>
      <c r="W30" s="12" t="s">
        <v>3</v>
      </c>
      <c r="AA30" s="12" t="s">
        <v>3</v>
      </c>
      <c r="AB30" s="12" t="s">
        <v>3</v>
      </c>
    </row>
    <row r="31" spans="1:30" x14ac:dyDescent="0.45">
      <c r="A31" s="9" t="s">
        <v>33</v>
      </c>
      <c r="B31" s="12" t="s">
        <v>3</v>
      </c>
      <c r="D31" s="12" t="s">
        <v>3</v>
      </c>
      <c r="H31" s="12" t="s">
        <v>2</v>
      </c>
      <c r="J31" s="12" t="s">
        <v>2</v>
      </c>
      <c r="O31" s="12" t="s">
        <v>3</v>
      </c>
      <c r="R31" s="12" t="s">
        <v>2</v>
      </c>
    </row>
    <row r="32" spans="1:30" x14ac:dyDescent="0.45">
      <c r="A32" s="9" t="s">
        <v>34</v>
      </c>
      <c r="B32" s="12" t="s">
        <v>3</v>
      </c>
      <c r="H32" s="12" t="s">
        <v>2</v>
      </c>
      <c r="J32" s="12" t="s">
        <v>2</v>
      </c>
      <c r="R32" s="12" t="s">
        <v>2</v>
      </c>
    </row>
    <row r="33" spans="1:32" x14ac:dyDescent="0.45">
      <c r="A33" s="9" t="s">
        <v>35</v>
      </c>
      <c r="B33" s="12" t="s">
        <v>3</v>
      </c>
      <c r="D33" s="12" t="s">
        <v>3</v>
      </c>
      <c r="O33" s="12" t="s">
        <v>3</v>
      </c>
      <c r="V33" s="12" t="s">
        <v>22</v>
      </c>
      <c r="AC33" s="12" t="s">
        <v>3</v>
      </c>
    </row>
    <row r="34" spans="1:32" x14ac:dyDescent="0.45">
      <c r="A34" s="9" t="s">
        <v>36</v>
      </c>
      <c r="B34" s="12" t="s">
        <v>3</v>
      </c>
      <c r="V34" s="12" t="s">
        <v>22</v>
      </c>
      <c r="AC34" s="12" t="s">
        <v>3</v>
      </c>
      <c r="AD34" s="12" t="s">
        <v>5</v>
      </c>
    </row>
    <row r="35" spans="1:32" x14ac:dyDescent="0.45">
      <c r="A35" s="9" t="s">
        <v>37</v>
      </c>
      <c r="B35" s="12" t="s">
        <v>3</v>
      </c>
      <c r="F35" s="12" t="s">
        <v>2</v>
      </c>
      <c r="H35" s="12" t="s">
        <v>5</v>
      </c>
      <c r="L35" s="12" t="s">
        <v>3</v>
      </c>
      <c r="X35" s="12" t="s">
        <v>5</v>
      </c>
      <c r="Y35" s="12" t="s">
        <v>3</v>
      </c>
      <c r="Z35" s="12" t="s">
        <v>3</v>
      </c>
      <c r="AB35" s="12" t="s">
        <v>10</v>
      </c>
      <c r="AC35" s="12" t="s">
        <v>3</v>
      </c>
    </row>
    <row r="36" spans="1:32" x14ac:dyDescent="0.45">
      <c r="A36" s="9" t="s">
        <v>38</v>
      </c>
      <c r="B36" s="12" t="s">
        <v>3</v>
      </c>
      <c r="D36" s="12" t="s">
        <v>2</v>
      </c>
      <c r="H36" s="12" t="s">
        <v>5</v>
      </c>
      <c r="L36" s="12" t="s">
        <v>2</v>
      </c>
      <c r="N36" s="12" t="s">
        <v>2</v>
      </c>
      <c r="O36" s="12" t="s">
        <v>2</v>
      </c>
      <c r="P36" s="12" t="s">
        <v>2</v>
      </c>
      <c r="R36" s="12" t="s">
        <v>2</v>
      </c>
      <c r="S36" s="12" t="s">
        <v>2</v>
      </c>
      <c r="W36" s="12" t="s">
        <v>2</v>
      </c>
      <c r="AB36" s="12" t="s">
        <v>2</v>
      </c>
      <c r="AC36" s="12" t="s">
        <v>3</v>
      </c>
      <c r="AD36" s="12" t="s">
        <v>2</v>
      </c>
    </row>
    <row r="37" spans="1:32" x14ac:dyDescent="0.45">
      <c r="A37" s="9" t="s">
        <v>39</v>
      </c>
      <c r="B37" s="12" t="s">
        <v>3</v>
      </c>
      <c r="C37" s="12" t="s">
        <v>3</v>
      </c>
      <c r="D37" s="12" t="s">
        <v>3</v>
      </c>
      <c r="H37" s="12" t="s">
        <v>3</v>
      </c>
      <c r="J37" s="12" t="s">
        <v>5</v>
      </c>
      <c r="O37" s="12" t="s">
        <v>3</v>
      </c>
      <c r="Q37" s="12" t="s">
        <v>3</v>
      </c>
      <c r="R37" s="12" t="s">
        <v>2</v>
      </c>
      <c r="Z37" s="12" t="s">
        <v>3</v>
      </c>
      <c r="AA37" s="12" t="s">
        <v>3</v>
      </c>
      <c r="AD37" s="12" t="s">
        <v>2</v>
      </c>
    </row>
    <row r="38" spans="1:32" x14ac:dyDescent="0.45">
      <c r="A38" s="9" t="s">
        <v>40</v>
      </c>
      <c r="B38" s="12" t="s">
        <v>3</v>
      </c>
      <c r="C38" s="12" t="s">
        <v>3</v>
      </c>
      <c r="D38" s="12" t="s">
        <v>3</v>
      </c>
      <c r="F38" s="12" t="s">
        <v>2</v>
      </c>
      <c r="H38" s="12" t="s">
        <v>3</v>
      </c>
      <c r="I38" s="12" t="s">
        <v>3</v>
      </c>
      <c r="Q38" s="12" t="s">
        <v>3</v>
      </c>
      <c r="R38" s="12" t="s">
        <v>2</v>
      </c>
      <c r="V38" s="12" t="s">
        <v>3</v>
      </c>
      <c r="Z38" s="12" t="s">
        <v>3</v>
      </c>
      <c r="AA38" s="12" t="s">
        <v>3</v>
      </c>
    </row>
    <row r="39" spans="1:32" x14ac:dyDescent="0.45">
      <c r="A39" s="9" t="s">
        <v>41</v>
      </c>
      <c r="D39" s="12" t="s">
        <v>22</v>
      </c>
      <c r="F39" s="12" t="s">
        <v>2</v>
      </c>
      <c r="H39" s="12" t="s">
        <v>2</v>
      </c>
      <c r="I39" s="12" t="s">
        <v>22</v>
      </c>
      <c r="K39" s="12" t="s">
        <v>2</v>
      </c>
      <c r="L39" s="12" t="s">
        <v>5</v>
      </c>
      <c r="N39" s="12" t="s">
        <v>2</v>
      </c>
      <c r="O39" s="12" t="s">
        <v>2</v>
      </c>
      <c r="R39" s="12" t="s">
        <v>5</v>
      </c>
      <c r="S39" s="12" t="s">
        <v>3</v>
      </c>
      <c r="V39" s="12" t="s">
        <v>3</v>
      </c>
      <c r="AC39" s="12" t="s">
        <v>2</v>
      </c>
    </row>
    <row r="40" spans="1:32" x14ac:dyDescent="0.45">
      <c r="A40" s="9" t="s">
        <v>42</v>
      </c>
      <c r="B40" s="12" t="s">
        <v>3</v>
      </c>
      <c r="D40" s="12" t="s">
        <v>22</v>
      </c>
      <c r="F40" s="12" t="s">
        <v>3</v>
      </c>
      <c r="H40" s="12" t="s">
        <v>2</v>
      </c>
      <c r="I40" s="12" t="s">
        <v>22</v>
      </c>
      <c r="K40" s="12" t="s">
        <v>3</v>
      </c>
      <c r="L40" s="12" t="s">
        <v>22</v>
      </c>
      <c r="O40" s="12" t="s">
        <v>3</v>
      </c>
      <c r="Q40" s="12" t="s">
        <v>3</v>
      </c>
      <c r="R40" s="12" t="s">
        <v>5</v>
      </c>
      <c r="V40" s="12" t="s">
        <v>3</v>
      </c>
    </row>
    <row r="41" spans="1:32" x14ac:dyDescent="0.45">
      <c r="A41" s="9" t="s">
        <v>43</v>
      </c>
      <c r="B41" s="12" t="s">
        <v>3</v>
      </c>
      <c r="D41" s="12" t="s">
        <v>2</v>
      </c>
      <c r="F41" s="12" t="s">
        <v>5</v>
      </c>
      <c r="H41" s="12" t="s">
        <v>2</v>
      </c>
      <c r="L41" s="12" t="s">
        <v>5</v>
      </c>
      <c r="W41" s="12" t="s">
        <v>5</v>
      </c>
      <c r="X41" s="12" t="s">
        <v>3</v>
      </c>
      <c r="Y41" s="12" t="s">
        <v>2</v>
      </c>
      <c r="AA41" s="12" t="s">
        <v>5</v>
      </c>
      <c r="AC41" s="12" t="s">
        <v>22</v>
      </c>
    </row>
    <row r="42" spans="1:32" x14ac:dyDescent="0.45">
      <c r="A42" s="9" t="s">
        <v>44</v>
      </c>
      <c r="B42" s="12" t="s">
        <v>3</v>
      </c>
      <c r="C42" s="12" t="s">
        <v>3</v>
      </c>
      <c r="D42" s="12" t="s">
        <v>2</v>
      </c>
      <c r="H42" s="12" t="s">
        <v>3</v>
      </c>
      <c r="K42" s="12" t="s">
        <v>3</v>
      </c>
      <c r="L42" s="12" t="s">
        <v>5</v>
      </c>
      <c r="R42" s="12" t="s">
        <v>3</v>
      </c>
      <c r="X42" s="12" t="s">
        <v>5</v>
      </c>
      <c r="AC42" s="12" t="s">
        <v>3</v>
      </c>
      <c r="AD42" s="12" t="s">
        <v>2</v>
      </c>
    </row>
    <row r="43" spans="1:32" x14ac:dyDescent="0.45">
      <c r="A43" s="9" t="s">
        <v>45</v>
      </c>
      <c r="E43" s="12" t="s">
        <v>3</v>
      </c>
      <c r="G43" s="12" t="s">
        <v>2</v>
      </c>
      <c r="H43" s="12" t="s">
        <v>2</v>
      </c>
      <c r="I43" s="12" t="s">
        <v>3</v>
      </c>
      <c r="N43" s="12" t="s">
        <v>2</v>
      </c>
      <c r="O43" s="12" t="s">
        <v>3</v>
      </c>
      <c r="Q43" s="12" t="s">
        <v>3</v>
      </c>
      <c r="S43" s="12" t="s">
        <v>3</v>
      </c>
      <c r="T43" s="12" t="s">
        <v>5</v>
      </c>
      <c r="V43" s="12" t="s">
        <v>3</v>
      </c>
      <c r="Y43" s="12" t="s">
        <v>5</v>
      </c>
      <c r="Z43" s="12" t="s">
        <v>2</v>
      </c>
      <c r="AC43" s="12" t="s">
        <v>3</v>
      </c>
      <c r="AD43" s="12" t="s">
        <v>2</v>
      </c>
    </row>
    <row r="44" spans="1:32" x14ac:dyDescent="0.45">
      <c r="A44" s="9" t="s">
        <v>46</v>
      </c>
      <c r="E44" s="12" t="s">
        <v>3</v>
      </c>
      <c r="G44" s="12" t="s">
        <v>2</v>
      </c>
      <c r="H44" s="12" t="s">
        <v>2</v>
      </c>
      <c r="I44" s="12" t="s">
        <v>3</v>
      </c>
      <c r="K44" s="12" t="s">
        <v>3</v>
      </c>
      <c r="N44" s="12" t="s">
        <v>2</v>
      </c>
      <c r="O44" s="12" t="s">
        <v>3</v>
      </c>
      <c r="Q44" s="12" t="s">
        <v>3</v>
      </c>
      <c r="S44" s="12" t="s">
        <v>3</v>
      </c>
      <c r="T44" s="12" t="s">
        <v>5</v>
      </c>
      <c r="V44" s="12" t="s">
        <v>3</v>
      </c>
      <c r="Y44" s="12" t="s">
        <v>47</v>
      </c>
      <c r="Z44" s="12" t="s">
        <v>2</v>
      </c>
      <c r="AC44" s="12" t="s">
        <v>3</v>
      </c>
      <c r="AD44" s="12" t="s">
        <v>2</v>
      </c>
    </row>
    <row r="45" spans="1:32" x14ac:dyDescent="0.45">
      <c r="A45" s="9" t="s">
        <v>48</v>
      </c>
      <c r="P45" s="12" t="s">
        <v>3</v>
      </c>
      <c r="R45" s="12" t="s">
        <v>49</v>
      </c>
      <c r="S45" s="12" t="s">
        <v>49</v>
      </c>
      <c r="U45" s="12" t="s">
        <v>49</v>
      </c>
      <c r="V45" s="12" t="s">
        <v>49</v>
      </c>
    </row>
    <row r="46" spans="1:32" s="9" customFormat="1" x14ac:dyDescent="0.45">
      <c r="A46" s="9" t="s">
        <v>137</v>
      </c>
      <c r="B46" s="9">
        <f>COUNTIF(B4:B45,"*cnLOH;*")</f>
        <v>0</v>
      </c>
      <c r="C46" s="9">
        <f t="shared" ref="C46:AD46" si="0">COUNTIF(C4:C45,"*cnLOH;*")</f>
        <v>1</v>
      </c>
      <c r="D46" s="9">
        <f t="shared" si="0"/>
        <v>4</v>
      </c>
      <c r="E46" s="9">
        <f t="shared" si="0"/>
        <v>0</v>
      </c>
      <c r="F46" s="9">
        <f t="shared" si="0"/>
        <v>1</v>
      </c>
      <c r="G46" s="9">
        <f t="shared" si="0"/>
        <v>1</v>
      </c>
      <c r="H46" s="9">
        <f t="shared" si="0"/>
        <v>2</v>
      </c>
      <c r="I46" s="9">
        <f t="shared" si="0"/>
        <v>8</v>
      </c>
      <c r="J46" s="9">
        <f t="shared" si="0"/>
        <v>3</v>
      </c>
      <c r="K46" s="9">
        <f t="shared" si="0"/>
        <v>2</v>
      </c>
      <c r="L46" s="9">
        <f t="shared" si="0"/>
        <v>6</v>
      </c>
      <c r="M46" s="9">
        <f t="shared" si="0"/>
        <v>2</v>
      </c>
      <c r="N46" s="9">
        <f t="shared" si="0"/>
        <v>0</v>
      </c>
      <c r="O46" s="9">
        <f t="shared" si="0"/>
        <v>2</v>
      </c>
      <c r="P46" s="9">
        <f t="shared" si="0"/>
        <v>2</v>
      </c>
      <c r="Q46" s="9">
        <f t="shared" si="0"/>
        <v>0</v>
      </c>
      <c r="R46" s="9">
        <f t="shared" si="0"/>
        <v>4</v>
      </c>
      <c r="S46" s="9">
        <f t="shared" si="0"/>
        <v>0</v>
      </c>
      <c r="T46" s="9">
        <f t="shared" si="0"/>
        <v>3</v>
      </c>
      <c r="U46" s="9">
        <f t="shared" si="0"/>
        <v>0</v>
      </c>
      <c r="V46" s="9">
        <f t="shared" si="0"/>
        <v>3</v>
      </c>
      <c r="W46" s="9">
        <f t="shared" si="0"/>
        <v>1</v>
      </c>
      <c r="X46" s="9">
        <f t="shared" si="0"/>
        <v>4</v>
      </c>
      <c r="Y46" s="9">
        <f t="shared" si="0"/>
        <v>3</v>
      </c>
      <c r="Z46" s="9">
        <f t="shared" si="0"/>
        <v>0</v>
      </c>
      <c r="AA46" s="9">
        <f t="shared" si="0"/>
        <v>1</v>
      </c>
      <c r="AB46" s="9">
        <f t="shared" si="0"/>
        <v>0</v>
      </c>
      <c r="AC46" s="9">
        <f t="shared" si="0"/>
        <v>7</v>
      </c>
      <c r="AD46" s="9">
        <f t="shared" si="0"/>
        <v>3</v>
      </c>
      <c r="AE46" s="9">
        <f>AVERAGE(B46:AD46)</f>
        <v>2.1724137931034484</v>
      </c>
      <c r="AF46" s="9">
        <f>MEDIAN(B46:AD46)</f>
        <v>2</v>
      </c>
    </row>
    <row r="47" spans="1:32" s="9" customFormat="1" x14ac:dyDescent="0.45">
      <c r="A47" s="9" t="s">
        <v>135</v>
      </c>
      <c r="B47" s="9">
        <f>COUNTIF(B4:B45,"*amp;*")</f>
        <v>38</v>
      </c>
      <c r="C47" s="9">
        <f t="shared" ref="C47:AD47" si="1">COUNTIF(C4:C45,"*amp;*")</f>
        <v>7</v>
      </c>
      <c r="D47" s="9">
        <f t="shared" si="1"/>
        <v>20</v>
      </c>
      <c r="E47" s="9">
        <f t="shared" si="1"/>
        <v>6</v>
      </c>
      <c r="F47" s="9">
        <f t="shared" si="1"/>
        <v>8</v>
      </c>
      <c r="G47" s="9">
        <f t="shared" si="1"/>
        <v>3</v>
      </c>
      <c r="H47" s="9">
        <f t="shared" si="1"/>
        <v>12</v>
      </c>
      <c r="I47" s="9">
        <f t="shared" si="1"/>
        <v>10</v>
      </c>
      <c r="J47" s="9">
        <f t="shared" si="1"/>
        <v>2</v>
      </c>
      <c r="K47" s="9">
        <f t="shared" si="1"/>
        <v>5</v>
      </c>
      <c r="L47" s="9">
        <f t="shared" si="1"/>
        <v>6</v>
      </c>
      <c r="M47" s="9">
        <f t="shared" si="1"/>
        <v>0</v>
      </c>
      <c r="N47" s="9">
        <f t="shared" si="1"/>
        <v>3</v>
      </c>
      <c r="O47" s="9">
        <f t="shared" si="1"/>
        <v>13</v>
      </c>
      <c r="P47" s="9">
        <f t="shared" si="1"/>
        <v>5</v>
      </c>
      <c r="Q47" s="9">
        <f t="shared" si="1"/>
        <v>8</v>
      </c>
      <c r="R47" s="9">
        <f t="shared" si="1"/>
        <v>5</v>
      </c>
      <c r="S47" s="9">
        <f t="shared" si="1"/>
        <v>6</v>
      </c>
      <c r="T47" s="9">
        <f t="shared" si="1"/>
        <v>6</v>
      </c>
      <c r="U47" s="9">
        <f t="shared" si="1"/>
        <v>1</v>
      </c>
      <c r="V47" s="9">
        <f t="shared" si="1"/>
        <v>18</v>
      </c>
      <c r="W47" s="9">
        <f t="shared" si="1"/>
        <v>3</v>
      </c>
      <c r="X47" s="9">
        <f t="shared" si="1"/>
        <v>2</v>
      </c>
      <c r="Y47" s="9">
        <f t="shared" si="1"/>
        <v>8</v>
      </c>
      <c r="Z47" s="9">
        <f t="shared" si="1"/>
        <v>5</v>
      </c>
      <c r="AA47" s="9">
        <f t="shared" si="1"/>
        <v>6</v>
      </c>
      <c r="AB47" s="9">
        <f t="shared" si="1"/>
        <v>6</v>
      </c>
      <c r="AC47" s="9">
        <f t="shared" si="1"/>
        <v>20</v>
      </c>
      <c r="AD47" s="9">
        <f t="shared" si="1"/>
        <v>0</v>
      </c>
      <c r="AE47" s="9">
        <f>AVERAGE(B47:AD47)</f>
        <v>8</v>
      </c>
      <c r="AF47" s="9">
        <f t="shared" ref="AF47:AF89" si="2">MEDIAN(B47:AD47)</f>
        <v>6</v>
      </c>
    </row>
    <row r="48" spans="1:32" s="9" customFormat="1" x14ac:dyDescent="0.45">
      <c r="A48" s="9" t="s">
        <v>136</v>
      </c>
      <c r="B48" s="9">
        <f>COUNTIF(B4:B45,"*del;*")</f>
        <v>0</v>
      </c>
      <c r="C48" s="9">
        <f t="shared" ref="C48:AD48" si="3">COUNTIF(C4:C45,"*del;*")</f>
        <v>1</v>
      </c>
      <c r="D48" s="9">
        <f t="shared" si="3"/>
        <v>6</v>
      </c>
      <c r="E48" s="9">
        <f t="shared" si="3"/>
        <v>0</v>
      </c>
      <c r="F48" s="9">
        <f t="shared" si="3"/>
        <v>5</v>
      </c>
      <c r="G48" s="9">
        <f t="shared" si="3"/>
        <v>3</v>
      </c>
      <c r="H48" s="9">
        <f t="shared" si="3"/>
        <v>20</v>
      </c>
      <c r="I48" s="9">
        <f t="shared" si="3"/>
        <v>4</v>
      </c>
      <c r="J48" s="9">
        <f t="shared" si="3"/>
        <v>5</v>
      </c>
      <c r="K48" s="9">
        <f t="shared" si="3"/>
        <v>1</v>
      </c>
      <c r="L48" s="9">
        <f t="shared" si="3"/>
        <v>1</v>
      </c>
      <c r="M48" s="9">
        <f t="shared" si="3"/>
        <v>0</v>
      </c>
      <c r="N48" s="9">
        <f t="shared" si="3"/>
        <v>4</v>
      </c>
      <c r="O48" s="9">
        <f t="shared" si="3"/>
        <v>4</v>
      </c>
      <c r="P48" s="9">
        <f t="shared" si="3"/>
        <v>1</v>
      </c>
      <c r="Q48" s="9">
        <f t="shared" si="3"/>
        <v>1</v>
      </c>
      <c r="R48" s="9">
        <f t="shared" si="3"/>
        <v>20</v>
      </c>
      <c r="S48" s="9">
        <f t="shared" si="3"/>
        <v>4</v>
      </c>
      <c r="T48" s="9">
        <f t="shared" si="3"/>
        <v>2</v>
      </c>
      <c r="U48" s="9">
        <f t="shared" si="3"/>
        <v>1</v>
      </c>
      <c r="V48" s="9">
        <f t="shared" si="3"/>
        <v>1</v>
      </c>
      <c r="W48" s="9">
        <f t="shared" si="3"/>
        <v>1</v>
      </c>
      <c r="X48" s="9">
        <f t="shared" si="3"/>
        <v>0</v>
      </c>
      <c r="Y48" s="9">
        <f t="shared" si="3"/>
        <v>2</v>
      </c>
      <c r="Z48" s="9">
        <f t="shared" si="3"/>
        <v>2</v>
      </c>
      <c r="AA48" s="9">
        <f t="shared" si="3"/>
        <v>1</v>
      </c>
      <c r="AB48" s="9">
        <f t="shared" si="3"/>
        <v>2</v>
      </c>
      <c r="AC48" s="9">
        <f t="shared" si="3"/>
        <v>1</v>
      </c>
      <c r="AD48" s="9">
        <f t="shared" si="3"/>
        <v>5</v>
      </c>
      <c r="AE48" s="9">
        <f>AVERAGE(B48:AD48)</f>
        <v>3.3793103448275863</v>
      </c>
      <c r="AF48" s="9">
        <f t="shared" si="2"/>
        <v>2</v>
      </c>
    </row>
    <row r="49" spans="1:32" s="9" customFormat="1" x14ac:dyDescent="0.45">
      <c r="A49" s="9" t="s">
        <v>96</v>
      </c>
      <c r="B49" s="9">
        <f>COUNTA(B4:B45)</f>
        <v>38</v>
      </c>
      <c r="C49" s="9">
        <f t="shared" ref="C49:AD49" si="4">COUNTA(C4:C45)</f>
        <v>9</v>
      </c>
      <c r="D49" s="9">
        <f t="shared" si="4"/>
        <v>25</v>
      </c>
      <c r="E49" s="9">
        <f t="shared" si="4"/>
        <v>6</v>
      </c>
      <c r="F49" s="9">
        <f t="shared" si="4"/>
        <v>13</v>
      </c>
      <c r="G49" s="9">
        <f t="shared" si="4"/>
        <v>7</v>
      </c>
      <c r="H49" s="9">
        <f t="shared" si="4"/>
        <v>33</v>
      </c>
      <c r="I49" s="9">
        <f t="shared" si="4"/>
        <v>16</v>
      </c>
      <c r="J49" s="9">
        <f t="shared" si="4"/>
        <v>10</v>
      </c>
      <c r="K49" s="9">
        <f t="shared" si="4"/>
        <v>8</v>
      </c>
      <c r="L49" s="9">
        <f t="shared" si="4"/>
        <v>12</v>
      </c>
      <c r="M49" s="9">
        <f t="shared" si="4"/>
        <v>2</v>
      </c>
      <c r="N49" s="9">
        <f t="shared" si="4"/>
        <v>7</v>
      </c>
      <c r="O49" s="9">
        <f t="shared" si="4"/>
        <v>18</v>
      </c>
      <c r="P49" s="9">
        <f t="shared" si="4"/>
        <v>8</v>
      </c>
      <c r="Q49" s="9">
        <f t="shared" si="4"/>
        <v>9</v>
      </c>
      <c r="R49" s="9">
        <f t="shared" si="4"/>
        <v>28</v>
      </c>
      <c r="S49" s="9">
        <f t="shared" si="4"/>
        <v>10</v>
      </c>
      <c r="T49" s="9">
        <f t="shared" si="4"/>
        <v>11</v>
      </c>
      <c r="U49" s="9">
        <f t="shared" si="4"/>
        <v>2</v>
      </c>
      <c r="V49" s="9">
        <f t="shared" si="4"/>
        <v>19</v>
      </c>
      <c r="W49" s="9">
        <f t="shared" si="4"/>
        <v>5</v>
      </c>
      <c r="X49" s="9">
        <f t="shared" si="4"/>
        <v>6</v>
      </c>
      <c r="Y49" s="9">
        <f t="shared" si="4"/>
        <v>11</v>
      </c>
      <c r="Z49" s="9">
        <f t="shared" si="4"/>
        <v>7</v>
      </c>
      <c r="AA49" s="9">
        <f t="shared" si="4"/>
        <v>8</v>
      </c>
      <c r="AB49" s="9">
        <f t="shared" si="4"/>
        <v>7</v>
      </c>
      <c r="AC49" s="9">
        <f t="shared" si="4"/>
        <v>27</v>
      </c>
      <c r="AD49" s="9">
        <f t="shared" si="4"/>
        <v>8</v>
      </c>
      <c r="AE49" s="9">
        <f>AVERAGE(B49:AD49)</f>
        <v>12.758620689655173</v>
      </c>
      <c r="AF49" s="9">
        <f t="shared" si="2"/>
        <v>9</v>
      </c>
    </row>
    <row r="50" spans="1:32" x14ac:dyDescent="0.45">
      <c r="A50" s="9" t="s">
        <v>50</v>
      </c>
      <c r="B50" s="12">
        <v>2</v>
      </c>
      <c r="C50" s="12">
        <v>2</v>
      </c>
      <c r="D50" s="12">
        <v>3</v>
      </c>
      <c r="E50" s="12">
        <v>2</v>
      </c>
      <c r="F50" s="12">
        <v>2</v>
      </c>
      <c r="G50" s="12">
        <v>2</v>
      </c>
      <c r="H50" s="12">
        <v>4</v>
      </c>
      <c r="I50" s="12">
        <v>2</v>
      </c>
      <c r="J50" s="12">
        <v>2</v>
      </c>
      <c r="K50" s="12">
        <v>2</v>
      </c>
      <c r="L50" s="12">
        <v>2</v>
      </c>
      <c r="M50" s="12">
        <v>2</v>
      </c>
      <c r="N50" s="12">
        <v>2</v>
      </c>
      <c r="O50" s="12">
        <v>2</v>
      </c>
      <c r="P50" s="12">
        <v>2</v>
      </c>
      <c r="Q50" s="12">
        <v>2</v>
      </c>
      <c r="R50" s="12">
        <v>4</v>
      </c>
      <c r="S50" s="12">
        <v>2</v>
      </c>
      <c r="T50" s="12">
        <v>2</v>
      </c>
      <c r="U50" s="12">
        <v>2</v>
      </c>
      <c r="V50" s="12">
        <v>2</v>
      </c>
      <c r="W50" s="12">
        <v>2</v>
      </c>
      <c r="X50" s="12">
        <v>2</v>
      </c>
      <c r="Y50" s="12">
        <v>2</v>
      </c>
      <c r="Z50" s="12">
        <v>2</v>
      </c>
      <c r="AA50" s="12">
        <v>2</v>
      </c>
      <c r="AB50" s="12">
        <v>2</v>
      </c>
      <c r="AC50" s="12">
        <v>2</v>
      </c>
      <c r="AD50" s="12">
        <v>2</v>
      </c>
      <c r="AE50" s="9">
        <f>AVERAGE(B50:AD50)</f>
        <v>2.1724137931034484</v>
      </c>
      <c r="AF50" s="9">
        <f t="shared" si="2"/>
        <v>2</v>
      </c>
    </row>
    <row r="51" spans="1:32" x14ac:dyDescent="0.45">
      <c r="A51" s="9" t="s">
        <v>51</v>
      </c>
      <c r="B51" s="12" t="s">
        <v>52</v>
      </c>
      <c r="C51" s="12" t="s">
        <v>53</v>
      </c>
      <c r="D51" s="12" t="s">
        <v>53</v>
      </c>
      <c r="E51" s="12" t="s">
        <v>53</v>
      </c>
      <c r="F51" s="12" t="s">
        <v>53</v>
      </c>
      <c r="G51" s="12" t="s">
        <v>52</v>
      </c>
      <c r="H51" s="12" t="s">
        <v>52</v>
      </c>
      <c r="I51" s="12" t="s">
        <v>52</v>
      </c>
      <c r="J51" s="12" t="s">
        <v>53</v>
      </c>
      <c r="K51" s="12" t="s">
        <v>52</v>
      </c>
      <c r="L51" s="12" t="s">
        <v>53</v>
      </c>
      <c r="M51" s="12" t="s">
        <v>53</v>
      </c>
      <c r="N51" s="12" t="s">
        <v>52</v>
      </c>
      <c r="O51" s="12" t="s">
        <v>52</v>
      </c>
      <c r="P51" s="12" t="s">
        <v>53</v>
      </c>
      <c r="Q51" s="12" t="s">
        <v>53</v>
      </c>
      <c r="R51" s="12" t="s">
        <v>53</v>
      </c>
      <c r="S51" s="12" t="s">
        <v>53</v>
      </c>
      <c r="T51" s="12" t="s">
        <v>52</v>
      </c>
      <c r="U51" s="12" t="s">
        <v>53</v>
      </c>
      <c r="V51" s="12" t="s">
        <v>53</v>
      </c>
      <c r="W51" s="12" t="s">
        <v>53</v>
      </c>
      <c r="X51" s="12" t="s">
        <v>52</v>
      </c>
      <c r="Y51" s="12" t="s">
        <v>52</v>
      </c>
      <c r="Z51" s="12" t="s">
        <v>52</v>
      </c>
      <c r="AA51" s="12" t="s">
        <v>53</v>
      </c>
      <c r="AB51" s="12" t="s">
        <v>53</v>
      </c>
      <c r="AC51" s="12" t="s">
        <v>52</v>
      </c>
      <c r="AD51" s="12" t="s">
        <v>52</v>
      </c>
      <c r="AE51" s="9"/>
      <c r="AF51" s="9" t="e">
        <f t="shared" si="2"/>
        <v>#NUM!</v>
      </c>
    </row>
    <row r="52" spans="1:32" x14ac:dyDescent="0.45">
      <c r="A52" s="9" t="s">
        <v>54</v>
      </c>
      <c r="C52" s="12">
        <v>6</v>
      </c>
      <c r="D52" s="12">
        <v>6</v>
      </c>
      <c r="E52" s="12">
        <v>5</v>
      </c>
      <c r="F52" s="12">
        <v>3</v>
      </c>
      <c r="G52" s="12">
        <v>1</v>
      </c>
      <c r="H52" s="12">
        <v>1</v>
      </c>
      <c r="I52" s="12">
        <v>11</v>
      </c>
      <c r="J52" s="12">
        <v>9</v>
      </c>
      <c r="K52" s="12">
        <v>19</v>
      </c>
      <c r="L52" s="12">
        <v>7</v>
      </c>
      <c r="M52" s="12">
        <v>8</v>
      </c>
      <c r="N52" s="12">
        <v>5</v>
      </c>
      <c r="O52" s="12">
        <v>3</v>
      </c>
      <c r="P52" s="12">
        <v>9</v>
      </c>
      <c r="Q52" s="12">
        <v>2</v>
      </c>
      <c r="R52" s="12">
        <v>4</v>
      </c>
      <c r="S52" s="12">
        <v>5</v>
      </c>
      <c r="T52" s="12">
        <v>13</v>
      </c>
      <c r="U52" s="12">
        <v>6</v>
      </c>
      <c r="V52" s="12">
        <v>39</v>
      </c>
      <c r="W52" s="12">
        <v>3</v>
      </c>
      <c r="X52" s="12">
        <v>11</v>
      </c>
      <c r="Y52" s="12">
        <v>18</v>
      </c>
      <c r="Z52" s="12">
        <v>2</v>
      </c>
      <c r="AA52" s="12">
        <v>4</v>
      </c>
      <c r="AB52" s="12">
        <v>9</v>
      </c>
      <c r="AC52" s="12">
        <v>7</v>
      </c>
      <c r="AD52" s="12">
        <v>7</v>
      </c>
      <c r="AE52" s="9">
        <f t="shared" ref="AE52:AE89" si="5">AVERAGE(B52:AD52)</f>
        <v>7.9642857142857144</v>
      </c>
      <c r="AF52" s="9">
        <f t="shared" si="2"/>
        <v>6</v>
      </c>
    </row>
    <row r="53" spans="1:32" x14ac:dyDescent="0.45">
      <c r="A53" s="9" t="s">
        <v>55</v>
      </c>
      <c r="C53" s="12">
        <v>1</v>
      </c>
      <c r="D53" s="12">
        <v>1</v>
      </c>
      <c r="E53" s="12">
        <v>6</v>
      </c>
      <c r="F53" s="12">
        <v>1</v>
      </c>
      <c r="G53" s="12">
        <v>2</v>
      </c>
      <c r="H53" s="12">
        <v>1</v>
      </c>
      <c r="I53" s="12">
        <v>1</v>
      </c>
      <c r="J53" s="12">
        <v>3</v>
      </c>
      <c r="K53" s="12">
        <v>4</v>
      </c>
      <c r="L53" s="12">
        <v>1</v>
      </c>
      <c r="M53" s="12">
        <v>1</v>
      </c>
      <c r="O53" s="12">
        <v>3</v>
      </c>
      <c r="Q53" s="12">
        <v>1</v>
      </c>
      <c r="R53" s="12">
        <v>2</v>
      </c>
      <c r="S53" s="12">
        <v>2</v>
      </c>
      <c r="T53" s="12">
        <v>6</v>
      </c>
      <c r="U53" s="12">
        <v>1</v>
      </c>
      <c r="V53" s="12">
        <v>18</v>
      </c>
      <c r="W53" s="12">
        <v>2</v>
      </c>
      <c r="X53" s="12">
        <v>6</v>
      </c>
      <c r="Y53" s="12">
        <v>8</v>
      </c>
      <c r="Z53" s="12">
        <v>1</v>
      </c>
      <c r="AC53" s="12">
        <v>1</v>
      </c>
      <c r="AD53" s="12">
        <v>2</v>
      </c>
      <c r="AE53" s="9">
        <f t="shared" si="5"/>
        <v>3.125</v>
      </c>
      <c r="AF53" s="9">
        <f t="shared" si="2"/>
        <v>2</v>
      </c>
    </row>
    <row r="54" spans="1:32" x14ac:dyDescent="0.45">
      <c r="A54" s="9" t="s">
        <v>141</v>
      </c>
      <c r="D54" s="12">
        <v>1</v>
      </c>
      <c r="S54" s="12">
        <v>1</v>
      </c>
      <c r="AE54" s="9">
        <f t="shared" si="5"/>
        <v>1</v>
      </c>
      <c r="AF54" s="9">
        <f t="shared" si="2"/>
        <v>1</v>
      </c>
    </row>
    <row r="55" spans="1:32" x14ac:dyDescent="0.45">
      <c r="A55" s="9" t="s">
        <v>56</v>
      </c>
      <c r="C55" s="12">
        <v>6</v>
      </c>
      <c r="D55" s="12">
        <v>10</v>
      </c>
      <c r="E55" s="12">
        <v>6</v>
      </c>
      <c r="F55" s="12">
        <v>2</v>
      </c>
      <c r="G55" s="12">
        <v>7</v>
      </c>
      <c r="H55" s="12">
        <v>1</v>
      </c>
      <c r="I55" s="12">
        <v>7</v>
      </c>
      <c r="J55" s="12">
        <v>6</v>
      </c>
      <c r="K55" s="12">
        <v>4</v>
      </c>
      <c r="L55" s="12">
        <v>1</v>
      </c>
      <c r="M55" s="12">
        <v>5</v>
      </c>
      <c r="N55" s="12">
        <v>1</v>
      </c>
      <c r="O55" s="12">
        <v>4</v>
      </c>
      <c r="P55" s="12">
        <v>8</v>
      </c>
      <c r="Q55" s="12">
        <v>5</v>
      </c>
      <c r="R55" s="12">
        <v>3</v>
      </c>
      <c r="S55" s="12">
        <v>9</v>
      </c>
      <c r="T55" s="12">
        <v>3</v>
      </c>
      <c r="U55" s="12">
        <v>4</v>
      </c>
      <c r="V55" s="12">
        <v>23</v>
      </c>
      <c r="X55" s="12">
        <v>12</v>
      </c>
      <c r="Y55" s="12">
        <v>8</v>
      </c>
      <c r="Z55" s="12">
        <v>4</v>
      </c>
      <c r="AA55" s="12">
        <v>1</v>
      </c>
      <c r="AB55" s="12">
        <v>4</v>
      </c>
      <c r="AC55" s="12">
        <v>6</v>
      </c>
      <c r="AD55" s="12">
        <v>6</v>
      </c>
      <c r="AE55" s="9">
        <f t="shared" si="5"/>
        <v>5.7777777777777777</v>
      </c>
      <c r="AF55" s="9">
        <f t="shared" si="2"/>
        <v>5</v>
      </c>
    </row>
    <row r="56" spans="1:32" x14ac:dyDescent="0.45">
      <c r="A56" s="9" t="s">
        <v>57</v>
      </c>
      <c r="C56" s="12">
        <v>3</v>
      </c>
      <c r="D56" s="12">
        <v>1</v>
      </c>
      <c r="E56" s="12">
        <v>2</v>
      </c>
      <c r="I56" s="12">
        <v>3</v>
      </c>
      <c r="J56" s="12">
        <v>2</v>
      </c>
      <c r="K56" s="12">
        <v>7</v>
      </c>
      <c r="M56" s="12">
        <v>1</v>
      </c>
      <c r="O56" s="12">
        <v>1</v>
      </c>
      <c r="P56" s="12">
        <v>2</v>
      </c>
      <c r="Q56" s="12">
        <v>1</v>
      </c>
      <c r="R56" s="12">
        <v>1</v>
      </c>
      <c r="S56" s="12">
        <v>1</v>
      </c>
      <c r="T56" s="12">
        <v>2</v>
      </c>
      <c r="U56" s="12">
        <v>1</v>
      </c>
      <c r="V56" s="12">
        <v>16</v>
      </c>
      <c r="X56" s="12">
        <v>6</v>
      </c>
      <c r="Y56" s="12">
        <v>5</v>
      </c>
      <c r="Z56" s="12">
        <v>1</v>
      </c>
      <c r="AB56" s="12">
        <v>2</v>
      </c>
      <c r="AC56" s="12">
        <v>2</v>
      </c>
      <c r="AD56" s="12">
        <v>3</v>
      </c>
      <c r="AE56" s="9">
        <f t="shared" si="5"/>
        <v>3</v>
      </c>
      <c r="AF56" s="9">
        <f t="shared" si="2"/>
        <v>2</v>
      </c>
    </row>
    <row r="57" spans="1:32" x14ac:dyDescent="0.45">
      <c r="A57" s="9" t="s">
        <v>58</v>
      </c>
      <c r="D57" s="12">
        <v>2</v>
      </c>
      <c r="E57" s="12">
        <v>1</v>
      </c>
      <c r="J57" s="12">
        <v>5</v>
      </c>
      <c r="K57" s="12">
        <v>1</v>
      </c>
      <c r="L57" s="12">
        <v>1</v>
      </c>
      <c r="M57" s="12">
        <v>3</v>
      </c>
      <c r="O57" s="12">
        <v>3</v>
      </c>
      <c r="P57" s="12">
        <v>2</v>
      </c>
      <c r="S57" s="12">
        <v>4</v>
      </c>
      <c r="V57" s="12">
        <v>8</v>
      </c>
      <c r="X57" s="12">
        <v>1</v>
      </c>
      <c r="Y57" s="12">
        <v>2</v>
      </c>
      <c r="Z57" s="12">
        <v>1</v>
      </c>
      <c r="AB57" s="12">
        <v>3</v>
      </c>
      <c r="AC57" s="12">
        <v>1</v>
      </c>
      <c r="AD57" s="12">
        <v>1</v>
      </c>
      <c r="AE57" s="9">
        <f t="shared" si="5"/>
        <v>2.4375</v>
      </c>
      <c r="AF57" s="9">
        <f t="shared" si="2"/>
        <v>2</v>
      </c>
    </row>
    <row r="58" spans="1:32" x14ac:dyDescent="0.45">
      <c r="A58" s="9" t="s">
        <v>59</v>
      </c>
      <c r="M58" s="12">
        <v>1</v>
      </c>
      <c r="S58" s="12">
        <v>1</v>
      </c>
      <c r="V58" s="12">
        <v>2</v>
      </c>
      <c r="AE58" s="9">
        <f t="shared" si="5"/>
        <v>1.3333333333333333</v>
      </c>
      <c r="AF58" s="9">
        <f t="shared" si="2"/>
        <v>1</v>
      </c>
    </row>
    <row r="59" spans="1:32" x14ac:dyDescent="0.45">
      <c r="A59" s="9" t="s">
        <v>60</v>
      </c>
      <c r="V59" s="12">
        <v>1</v>
      </c>
      <c r="Y59" s="12">
        <v>1</v>
      </c>
      <c r="AD59" s="12">
        <v>2</v>
      </c>
      <c r="AE59" s="9">
        <f t="shared" si="5"/>
        <v>1.3333333333333333</v>
      </c>
      <c r="AF59" s="9">
        <f t="shared" si="2"/>
        <v>1</v>
      </c>
    </row>
    <row r="60" spans="1:32" x14ac:dyDescent="0.45">
      <c r="A60" s="9" t="s">
        <v>61</v>
      </c>
      <c r="E60" s="12">
        <v>1</v>
      </c>
      <c r="O60" s="12">
        <v>2</v>
      </c>
      <c r="T60" s="12">
        <v>1</v>
      </c>
      <c r="AE60" s="9">
        <f t="shared" si="5"/>
        <v>1.3333333333333333</v>
      </c>
      <c r="AF60" s="9">
        <f t="shared" si="2"/>
        <v>1</v>
      </c>
    </row>
    <row r="61" spans="1:32" x14ac:dyDescent="0.45">
      <c r="A61" s="9" t="s">
        <v>63</v>
      </c>
      <c r="B61" s="12">
        <v>58</v>
      </c>
      <c r="C61" s="12">
        <v>542</v>
      </c>
      <c r="D61" s="12">
        <v>653</v>
      </c>
      <c r="E61" s="12">
        <v>572</v>
      </c>
      <c r="F61" s="12">
        <v>145</v>
      </c>
      <c r="G61" s="12">
        <v>219</v>
      </c>
      <c r="H61" s="12">
        <v>167</v>
      </c>
      <c r="I61" s="12">
        <v>843</v>
      </c>
      <c r="J61" s="12">
        <v>971</v>
      </c>
      <c r="K61" s="12">
        <v>1664</v>
      </c>
      <c r="L61" s="12">
        <v>393</v>
      </c>
      <c r="M61" s="12">
        <v>810</v>
      </c>
      <c r="N61" s="12">
        <v>254</v>
      </c>
      <c r="O61" s="12">
        <v>616</v>
      </c>
      <c r="P61" s="12">
        <v>703</v>
      </c>
      <c r="Q61" s="12">
        <v>244</v>
      </c>
      <c r="R61" s="12">
        <v>534</v>
      </c>
      <c r="S61" s="12">
        <v>690</v>
      </c>
      <c r="T61" s="12">
        <v>836</v>
      </c>
      <c r="U61" s="12">
        <v>336</v>
      </c>
      <c r="V61" s="12">
        <v>4582</v>
      </c>
      <c r="W61" s="12">
        <v>276</v>
      </c>
      <c r="X61" s="12">
        <v>876</v>
      </c>
      <c r="Y61" s="12">
        <v>1857</v>
      </c>
      <c r="Z61" s="12">
        <v>407</v>
      </c>
      <c r="AA61" s="12">
        <v>147</v>
      </c>
      <c r="AB61" s="12">
        <v>570</v>
      </c>
      <c r="AC61" s="12">
        <v>931</v>
      </c>
      <c r="AD61" s="12">
        <v>853</v>
      </c>
      <c r="AE61" s="9">
        <f t="shared" si="5"/>
        <v>749.9655172413793</v>
      </c>
      <c r="AF61" s="9">
        <f t="shared" si="2"/>
        <v>572</v>
      </c>
    </row>
    <row r="62" spans="1:32" x14ac:dyDescent="0.45">
      <c r="A62" s="9" t="s">
        <v>64</v>
      </c>
      <c r="B62" s="12">
        <v>41</v>
      </c>
      <c r="C62" s="12">
        <v>270</v>
      </c>
      <c r="D62" s="12">
        <v>398</v>
      </c>
      <c r="E62" s="12">
        <v>344</v>
      </c>
      <c r="F62" s="12">
        <v>83</v>
      </c>
      <c r="G62" s="12">
        <v>129</v>
      </c>
      <c r="H62" s="12">
        <v>115</v>
      </c>
      <c r="I62" s="12">
        <v>444</v>
      </c>
      <c r="J62" s="12">
        <v>558</v>
      </c>
      <c r="K62" s="12">
        <v>915</v>
      </c>
      <c r="L62" s="12">
        <v>249</v>
      </c>
      <c r="M62" s="12">
        <v>484</v>
      </c>
      <c r="N62" s="12">
        <v>123</v>
      </c>
      <c r="O62" s="12">
        <v>351</v>
      </c>
      <c r="P62" s="12">
        <v>378</v>
      </c>
      <c r="Q62" s="12">
        <v>134</v>
      </c>
      <c r="R62" s="12">
        <v>297</v>
      </c>
      <c r="S62" s="12">
        <v>399</v>
      </c>
      <c r="T62" s="12">
        <v>415</v>
      </c>
      <c r="U62" s="12">
        <v>161</v>
      </c>
      <c r="V62" s="12">
        <v>2250</v>
      </c>
      <c r="W62" s="12">
        <v>136</v>
      </c>
      <c r="X62" s="12">
        <v>473</v>
      </c>
      <c r="Y62" s="12">
        <v>907</v>
      </c>
      <c r="Z62" s="12">
        <v>247</v>
      </c>
      <c r="AA62" s="12">
        <v>66</v>
      </c>
      <c r="AB62" s="12">
        <v>277</v>
      </c>
      <c r="AC62" s="12">
        <v>510</v>
      </c>
      <c r="AD62" s="12">
        <v>486</v>
      </c>
      <c r="AE62" s="9">
        <f t="shared" si="5"/>
        <v>401.37931034482756</v>
      </c>
      <c r="AF62" s="9">
        <f t="shared" si="2"/>
        <v>344</v>
      </c>
    </row>
    <row r="63" spans="1:32" x14ac:dyDescent="0.45">
      <c r="A63" s="9" t="s">
        <v>66</v>
      </c>
      <c r="C63" s="12">
        <v>6</v>
      </c>
      <c r="D63" s="12">
        <v>8</v>
      </c>
      <c r="E63" s="12">
        <v>4</v>
      </c>
      <c r="F63" s="12">
        <v>3</v>
      </c>
      <c r="G63" s="12">
        <v>2</v>
      </c>
      <c r="H63" s="12">
        <v>2</v>
      </c>
      <c r="I63" s="12">
        <v>9</v>
      </c>
      <c r="J63" s="12">
        <v>11</v>
      </c>
      <c r="K63" s="12">
        <v>9</v>
      </c>
      <c r="L63" s="12">
        <v>2</v>
      </c>
      <c r="M63" s="12">
        <v>3</v>
      </c>
      <c r="O63" s="12">
        <v>6</v>
      </c>
      <c r="P63" s="12">
        <v>7</v>
      </c>
      <c r="Q63" s="12">
        <v>3</v>
      </c>
      <c r="R63" s="12">
        <v>5</v>
      </c>
      <c r="S63" s="12">
        <v>8</v>
      </c>
      <c r="T63" s="12">
        <v>5</v>
      </c>
      <c r="V63" s="12">
        <v>47</v>
      </c>
      <c r="W63" s="12">
        <v>1</v>
      </c>
      <c r="X63" s="12">
        <v>8</v>
      </c>
      <c r="Y63" s="12">
        <v>17</v>
      </c>
      <c r="Z63" s="12">
        <v>4</v>
      </c>
      <c r="AA63" s="12">
        <v>1</v>
      </c>
      <c r="AB63" s="12">
        <v>5</v>
      </c>
      <c r="AC63" s="12">
        <v>10</v>
      </c>
      <c r="AD63" s="12">
        <v>9</v>
      </c>
      <c r="AE63" s="9">
        <f t="shared" si="5"/>
        <v>7.5</v>
      </c>
      <c r="AF63" s="9">
        <f t="shared" si="2"/>
        <v>5.5</v>
      </c>
    </row>
    <row r="64" spans="1:32" x14ac:dyDescent="0.45">
      <c r="A64" s="9" t="s">
        <v>67</v>
      </c>
      <c r="B64" s="12">
        <v>17</v>
      </c>
      <c r="C64" s="12">
        <v>112</v>
      </c>
      <c r="D64" s="12">
        <v>169</v>
      </c>
      <c r="E64" s="12">
        <v>143</v>
      </c>
      <c r="F64" s="12">
        <v>24</v>
      </c>
      <c r="G64" s="12">
        <v>61</v>
      </c>
      <c r="H64" s="12">
        <v>42</v>
      </c>
      <c r="I64" s="12">
        <v>169</v>
      </c>
      <c r="J64" s="12">
        <v>229</v>
      </c>
      <c r="K64" s="12">
        <v>365</v>
      </c>
      <c r="L64" s="12">
        <v>100</v>
      </c>
      <c r="M64" s="12">
        <v>217</v>
      </c>
      <c r="N64" s="12">
        <v>67</v>
      </c>
      <c r="O64" s="12">
        <v>146</v>
      </c>
      <c r="P64" s="12">
        <v>143</v>
      </c>
      <c r="Q64" s="12">
        <v>62</v>
      </c>
      <c r="R64" s="12">
        <v>123</v>
      </c>
      <c r="S64" s="12">
        <v>184</v>
      </c>
      <c r="T64" s="12">
        <v>155</v>
      </c>
      <c r="U64" s="12">
        <v>66</v>
      </c>
      <c r="V64" s="12">
        <v>954</v>
      </c>
      <c r="W64" s="12">
        <v>62</v>
      </c>
      <c r="X64" s="12">
        <v>210</v>
      </c>
      <c r="Y64" s="12">
        <v>430</v>
      </c>
      <c r="Z64" s="12">
        <v>100</v>
      </c>
      <c r="AA64" s="12">
        <v>40</v>
      </c>
      <c r="AB64" s="12">
        <v>124</v>
      </c>
      <c r="AC64" s="12">
        <v>205</v>
      </c>
      <c r="AD64" s="12">
        <v>218</v>
      </c>
      <c r="AE64" s="9">
        <f t="shared" si="5"/>
        <v>170.24137931034483</v>
      </c>
      <c r="AF64" s="9">
        <f t="shared" si="2"/>
        <v>143</v>
      </c>
    </row>
    <row r="65" spans="1:32" x14ac:dyDescent="0.45">
      <c r="A65" s="9" t="s">
        <v>68</v>
      </c>
      <c r="L65" s="12">
        <v>1</v>
      </c>
      <c r="M65" s="12">
        <v>1</v>
      </c>
      <c r="AE65" s="9">
        <f t="shared" si="5"/>
        <v>1</v>
      </c>
      <c r="AF65" s="9">
        <f t="shared" si="2"/>
        <v>1</v>
      </c>
    </row>
    <row r="66" spans="1:32" x14ac:dyDescent="0.45">
      <c r="A66" s="9" t="s">
        <v>69</v>
      </c>
      <c r="G66" s="12">
        <v>1</v>
      </c>
      <c r="I66" s="12">
        <v>1</v>
      </c>
      <c r="V66" s="12">
        <v>1</v>
      </c>
      <c r="AD66" s="12">
        <v>1</v>
      </c>
      <c r="AE66" s="9">
        <f t="shared" si="5"/>
        <v>1</v>
      </c>
      <c r="AF66" s="9">
        <f t="shared" si="2"/>
        <v>1</v>
      </c>
    </row>
    <row r="67" spans="1:32" x14ac:dyDescent="0.45">
      <c r="A67" s="9" t="s">
        <v>70</v>
      </c>
      <c r="B67" s="12">
        <v>116</v>
      </c>
      <c r="C67" s="12">
        <v>946</v>
      </c>
      <c r="D67" s="12">
        <v>1249</v>
      </c>
      <c r="E67" s="12">
        <v>1084</v>
      </c>
      <c r="F67" s="12">
        <v>261</v>
      </c>
      <c r="G67" s="12">
        <v>422</v>
      </c>
      <c r="H67" s="12">
        <v>329</v>
      </c>
      <c r="I67" s="12">
        <v>1488</v>
      </c>
      <c r="J67" s="12">
        <v>1794</v>
      </c>
      <c r="K67" s="12">
        <v>2988</v>
      </c>
      <c r="L67" s="12">
        <v>755</v>
      </c>
      <c r="M67" s="12">
        <v>1534</v>
      </c>
      <c r="N67" s="12">
        <v>450</v>
      </c>
      <c r="O67" s="12">
        <v>1135</v>
      </c>
      <c r="P67" s="12">
        <v>1252</v>
      </c>
      <c r="Q67" s="12">
        <v>452</v>
      </c>
      <c r="R67" s="12">
        <v>969</v>
      </c>
      <c r="S67" s="12">
        <v>1304</v>
      </c>
      <c r="T67" s="12">
        <v>1436</v>
      </c>
      <c r="U67" s="12">
        <v>575</v>
      </c>
      <c r="V67" s="12">
        <v>7941</v>
      </c>
      <c r="W67" s="12">
        <v>480</v>
      </c>
      <c r="X67" s="12">
        <v>1603</v>
      </c>
      <c r="Y67" s="12">
        <v>3253</v>
      </c>
      <c r="Z67" s="12">
        <v>767</v>
      </c>
      <c r="AA67" s="12">
        <v>259</v>
      </c>
      <c r="AB67" s="12">
        <v>994</v>
      </c>
      <c r="AC67" s="12">
        <v>1673</v>
      </c>
      <c r="AD67" s="12">
        <v>1588</v>
      </c>
      <c r="AE67" s="9">
        <f t="shared" si="5"/>
        <v>1348.1724137931035</v>
      </c>
      <c r="AF67" s="9">
        <f t="shared" si="2"/>
        <v>1084</v>
      </c>
    </row>
    <row r="68" spans="1:32" x14ac:dyDescent="0.45">
      <c r="A68" s="9" t="s">
        <v>71</v>
      </c>
      <c r="B68" s="12">
        <v>15</v>
      </c>
      <c r="C68" s="12">
        <v>62</v>
      </c>
      <c r="D68" s="12">
        <v>119</v>
      </c>
      <c r="E68" s="12">
        <v>81</v>
      </c>
      <c r="F68" s="12">
        <v>26</v>
      </c>
      <c r="G68" s="12">
        <v>46</v>
      </c>
      <c r="H68" s="12">
        <v>45</v>
      </c>
      <c r="I68" s="12">
        <v>50</v>
      </c>
      <c r="J68" s="12">
        <v>155</v>
      </c>
      <c r="K68" s="12">
        <v>180</v>
      </c>
      <c r="L68" s="12">
        <v>83</v>
      </c>
      <c r="M68" s="12">
        <v>146</v>
      </c>
      <c r="N68" s="12">
        <v>33</v>
      </c>
      <c r="O68" s="12">
        <v>67</v>
      </c>
      <c r="P68" s="12">
        <v>90</v>
      </c>
      <c r="Q68" s="12">
        <v>49</v>
      </c>
      <c r="R68" s="12">
        <v>84</v>
      </c>
      <c r="S68" s="12">
        <v>124</v>
      </c>
      <c r="T68" s="12">
        <v>97</v>
      </c>
      <c r="U68" s="12">
        <v>66</v>
      </c>
      <c r="V68" s="12">
        <v>705</v>
      </c>
      <c r="W68" s="12">
        <v>31</v>
      </c>
      <c r="X68" s="12">
        <v>219</v>
      </c>
      <c r="Y68" s="12">
        <v>254</v>
      </c>
      <c r="Z68" s="12">
        <v>74</v>
      </c>
      <c r="AA68" s="12">
        <v>22</v>
      </c>
      <c r="AB68" s="12">
        <v>57</v>
      </c>
      <c r="AC68" s="12">
        <v>103</v>
      </c>
      <c r="AD68" s="12">
        <v>309</v>
      </c>
      <c r="AE68" s="9">
        <f t="shared" si="5"/>
        <v>116.96551724137932</v>
      </c>
      <c r="AF68" s="9">
        <f t="shared" si="2"/>
        <v>81</v>
      </c>
    </row>
    <row r="69" spans="1:32" x14ac:dyDescent="0.45">
      <c r="A69" s="9" t="s">
        <v>72</v>
      </c>
      <c r="B69" s="12">
        <v>5</v>
      </c>
      <c r="C69" s="12">
        <v>32</v>
      </c>
      <c r="D69" s="12">
        <v>45</v>
      </c>
      <c r="E69" s="12">
        <v>96</v>
      </c>
      <c r="F69" s="12">
        <v>10</v>
      </c>
      <c r="G69" s="12">
        <v>43</v>
      </c>
      <c r="H69" s="12">
        <v>30</v>
      </c>
      <c r="I69" s="12">
        <v>21</v>
      </c>
      <c r="J69" s="12">
        <v>45</v>
      </c>
      <c r="K69" s="12">
        <v>92</v>
      </c>
      <c r="L69" s="12">
        <v>52</v>
      </c>
      <c r="M69" s="12">
        <v>91</v>
      </c>
      <c r="N69" s="12">
        <v>14</v>
      </c>
      <c r="O69" s="12">
        <v>70</v>
      </c>
      <c r="P69" s="12">
        <v>52</v>
      </c>
      <c r="Q69" s="12">
        <v>25</v>
      </c>
      <c r="R69" s="12">
        <v>84</v>
      </c>
      <c r="S69" s="12">
        <v>68</v>
      </c>
      <c r="T69" s="12">
        <v>116</v>
      </c>
      <c r="U69" s="12">
        <v>34</v>
      </c>
      <c r="V69" s="12">
        <v>374</v>
      </c>
      <c r="W69" s="12">
        <v>8</v>
      </c>
      <c r="X69" s="12">
        <v>116</v>
      </c>
      <c r="Y69" s="12">
        <v>95</v>
      </c>
      <c r="Z69" s="12">
        <v>37</v>
      </c>
      <c r="AA69" s="12">
        <v>11</v>
      </c>
      <c r="AB69" s="12">
        <v>30</v>
      </c>
      <c r="AC69" s="12">
        <v>51</v>
      </c>
      <c r="AD69" s="12">
        <v>89</v>
      </c>
      <c r="AE69" s="9">
        <f t="shared" si="5"/>
        <v>63.310344827586206</v>
      </c>
      <c r="AF69" s="9">
        <f t="shared" si="2"/>
        <v>45</v>
      </c>
    </row>
    <row r="70" spans="1:32" x14ac:dyDescent="0.45">
      <c r="A70" s="9" t="s">
        <v>73</v>
      </c>
      <c r="J70" s="12">
        <v>2</v>
      </c>
      <c r="M70" s="12">
        <v>1</v>
      </c>
      <c r="N70" s="12">
        <v>1</v>
      </c>
      <c r="R70" s="12">
        <v>1</v>
      </c>
      <c r="T70" s="12">
        <v>1</v>
      </c>
      <c r="V70" s="12">
        <v>2</v>
      </c>
      <c r="Z70" s="12">
        <v>1</v>
      </c>
      <c r="AC70" s="12">
        <v>2</v>
      </c>
      <c r="AD70" s="12">
        <v>2</v>
      </c>
      <c r="AE70" s="9">
        <f t="shared" si="5"/>
        <v>1.4444444444444444</v>
      </c>
      <c r="AF70" s="9">
        <f t="shared" si="2"/>
        <v>1</v>
      </c>
    </row>
    <row r="71" spans="1:32" x14ac:dyDescent="0.45">
      <c r="A71" s="9" t="s">
        <v>74</v>
      </c>
      <c r="B71" s="12">
        <v>29</v>
      </c>
      <c r="C71" s="12">
        <v>108</v>
      </c>
      <c r="D71" s="12">
        <v>162</v>
      </c>
      <c r="E71" s="12">
        <v>115</v>
      </c>
      <c r="F71" s="12">
        <v>29</v>
      </c>
      <c r="G71" s="12">
        <v>60</v>
      </c>
      <c r="H71" s="12">
        <v>70</v>
      </c>
      <c r="I71" s="12">
        <v>77</v>
      </c>
      <c r="J71" s="12">
        <v>144</v>
      </c>
      <c r="K71" s="12">
        <v>233</v>
      </c>
      <c r="L71" s="12">
        <v>100</v>
      </c>
      <c r="M71" s="12">
        <v>222</v>
      </c>
      <c r="N71" s="12">
        <v>47</v>
      </c>
      <c r="O71" s="12">
        <v>137</v>
      </c>
      <c r="P71" s="12">
        <v>81</v>
      </c>
      <c r="Q71" s="12">
        <v>65</v>
      </c>
      <c r="R71" s="12">
        <v>132</v>
      </c>
      <c r="S71" s="12">
        <v>161</v>
      </c>
      <c r="T71" s="12">
        <v>114</v>
      </c>
      <c r="U71" s="12">
        <v>75</v>
      </c>
      <c r="V71" s="12">
        <v>828</v>
      </c>
      <c r="W71" s="12">
        <v>50</v>
      </c>
      <c r="X71" s="12">
        <v>181</v>
      </c>
      <c r="Y71" s="12">
        <v>272</v>
      </c>
      <c r="Z71" s="12">
        <v>62</v>
      </c>
      <c r="AA71" s="12">
        <v>39</v>
      </c>
      <c r="AB71" s="12">
        <v>105</v>
      </c>
      <c r="AC71" s="12">
        <v>113</v>
      </c>
      <c r="AD71" s="12">
        <v>354</v>
      </c>
      <c r="AE71" s="9">
        <f t="shared" si="5"/>
        <v>143.62068965517241</v>
      </c>
      <c r="AF71" s="9">
        <f t="shared" si="2"/>
        <v>108</v>
      </c>
    </row>
    <row r="72" spans="1:32" x14ac:dyDescent="0.45">
      <c r="A72" s="9" t="s">
        <v>75</v>
      </c>
      <c r="B72" s="12">
        <v>4</v>
      </c>
      <c r="C72" s="12">
        <v>4</v>
      </c>
      <c r="D72" s="12">
        <v>14</v>
      </c>
      <c r="E72" s="12">
        <v>1</v>
      </c>
      <c r="F72" s="12">
        <v>3</v>
      </c>
      <c r="G72" s="12">
        <v>5</v>
      </c>
      <c r="H72" s="12">
        <v>5</v>
      </c>
      <c r="I72" s="12">
        <v>5</v>
      </c>
      <c r="J72" s="12">
        <v>14</v>
      </c>
      <c r="K72" s="12">
        <v>12</v>
      </c>
      <c r="L72" s="12">
        <v>8</v>
      </c>
      <c r="M72" s="12">
        <v>7</v>
      </c>
      <c r="N72" s="12">
        <v>3</v>
      </c>
      <c r="O72" s="12">
        <v>6</v>
      </c>
      <c r="P72" s="12">
        <v>6</v>
      </c>
      <c r="Q72" s="12">
        <v>5</v>
      </c>
      <c r="R72" s="12">
        <v>8</v>
      </c>
      <c r="S72" s="12">
        <v>9</v>
      </c>
      <c r="T72" s="12">
        <v>10</v>
      </c>
      <c r="U72" s="12">
        <v>7</v>
      </c>
      <c r="V72" s="12">
        <v>47</v>
      </c>
      <c r="W72" s="12">
        <v>4</v>
      </c>
      <c r="X72" s="12">
        <v>14</v>
      </c>
      <c r="Y72" s="12">
        <v>11</v>
      </c>
      <c r="Z72" s="12">
        <v>9</v>
      </c>
      <c r="AA72" s="12">
        <v>4</v>
      </c>
      <c r="AB72" s="12">
        <v>10</v>
      </c>
      <c r="AC72" s="12">
        <v>12</v>
      </c>
      <c r="AD72" s="12">
        <v>12</v>
      </c>
      <c r="AE72" s="9">
        <f t="shared" si="5"/>
        <v>8.931034482758621</v>
      </c>
      <c r="AF72" s="9">
        <f t="shared" si="2"/>
        <v>7</v>
      </c>
    </row>
    <row r="73" spans="1:32" x14ac:dyDescent="0.45">
      <c r="A73" s="9" t="s">
        <v>76</v>
      </c>
      <c r="D73" s="12">
        <v>1</v>
      </c>
      <c r="K73" s="12">
        <v>1</v>
      </c>
      <c r="M73" s="12">
        <v>1</v>
      </c>
      <c r="N73" s="12">
        <v>2</v>
      </c>
      <c r="P73" s="12">
        <v>1</v>
      </c>
      <c r="R73" s="12">
        <v>1</v>
      </c>
      <c r="U73" s="12">
        <v>2</v>
      </c>
      <c r="V73" s="12">
        <v>3</v>
      </c>
      <c r="Y73" s="12">
        <v>3</v>
      </c>
      <c r="AB73" s="12">
        <v>1</v>
      </c>
      <c r="AE73" s="9">
        <f t="shared" si="5"/>
        <v>1.6</v>
      </c>
      <c r="AF73" s="9">
        <f t="shared" si="2"/>
        <v>1</v>
      </c>
    </row>
    <row r="74" spans="1:32" x14ac:dyDescent="0.45">
      <c r="A74" s="9" t="s">
        <v>77</v>
      </c>
      <c r="B74" s="12">
        <v>3</v>
      </c>
      <c r="C74" s="12">
        <v>37</v>
      </c>
      <c r="D74" s="12">
        <v>76</v>
      </c>
      <c r="E74" s="12">
        <v>39</v>
      </c>
      <c r="F74" s="12">
        <v>17</v>
      </c>
      <c r="G74" s="12">
        <v>16</v>
      </c>
      <c r="H74" s="12">
        <v>15</v>
      </c>
      <c r="I74" s="12">
        <v>36</v>
      </c>
      <c r="J74" s="12">
        <v>64</v>
      </c>
      <c r="K74" s="12">
        <v>89</v>
      </c>
      <c r="L74" s="12">
        <v>37</v>
      </c>
      <c r="M74" s="12">
        <v>72</v>
      </c>
      <c r="N74" s="12">
        <v>23</v>
      </c>
      <c r="O74" s="12">
        <v>65</v>
      </c>
      <c r="P74" s="12">
        <v>33</v>
      </c>
      <c r="Q74" s="12">
        <v>26</v>
      </c>
      <c r="R74" s="12">
        <v>59</v>
      </c>
      <c r="S74" s="12">
        <v>72</v>
      </c>
      <c r="T74" s="12">
        <v>39</v>
      </c>
      <c r="U74" s="12">
        <v>28</v>
      </c>
      <c r="V74" s="12">
        <v>281</v>
      </c>
      <c r="W74" s="12">
        <v>23</v>
      </c>
      <c r="X74" s="12">
        <v>79</v>
      </c>
      <c r="Y74" s="12">
        <v>109</v>
      </c>
      <c r="Z74" s="12">
        <v>39</v>
      </c>
      <c r="AA74" s="12">
        <v>12</v>
      </c>
      <c r="AB74" s="12">
        <v>51</v>
      </c>
      <c r="AC74" s="12">
        <v>42</v>
      </c>
      <c r="AD74" s="12">
        <v>126</v>
      </c>
      <c r="AE74" s="9">
        <f t="shared" si="5"/>
        <v>55.448275862068968</v>
      </c>
      <c r="AF74" s="9">
        <f t="shared" si="2"/>
        <v>39</v>
      </c>
    </row>
    <row r="75" spans="1:32" x14ac:dyDescent="0.45">
      <c r="A75" s="9" t="s">
        <v>78</v>
      </c>
      <c r="B75" s="12">
        <v>1</v>
      </c>
      <c r="C75" s="12">
        <v>4</v>
      </c>
      <c r="D75" s="12">
        <v>2</v>
      </c>
      <c r="E75" s="12">
        <v>1</v>
      </c>
      <c r="G75" s="12">
        <v>1</v>
      </c>
      <c r="J75" s="12">
        <v>1</v>
      </c>
      <c r="K75" s="12">
        <v>4</v>
      </c>
      <c r="L75" s="12">
        <v>3</v>
      </c>
      <c r="N75" s="12">
        <v>1</v>
      </c>
      <c r="O75" s="12">
        <v>1</v>
      </c>
      <c r="P75" s="12">
        <v>2</v>
      </c>
      <c r="Q75" s="12">
        <v>2</v>
      </c>
      <c r="S75" s="12">
        <v>2</v>
      </c>
      <c r="T75" s="12">
        <v>6</v>
      </c>
      <c r="V75" s="12">
        <v>11</v>
      </c>
      <c r="W75" s="12">
        <v>2</v>
      </c>
      <c r="X75" s="12">
        <v>2</v>
      </c>
      <c r="Y75" s="12">
        <v>2</v>
      </c>
      <c r="AA75" s="12">
        <v>2</v>
      </c>
      <c r="AC75" s="12">
        <v>2</v>
      </c>
      <c r="AD75" s="12">
        <v>4</v>
      </c>
      <c r="AE75" s="9">
        <f t="shared" si="5"/>
        <v>2.6666666666666665</v>
      </c>
      <c r="AF75" s="9">
        <f t="shared" si="2"/>
        <v>2</v>
      </c>
    </row>
    <row r="76" spans="1:32" x14ac:dyDescent="0.45">
      <c r="A76" s="9" t="s">
        <v>79</v>
      </c>
      <c r="H76" s="12">
        <v>1</v>
      </c>
      <c r="V76" s="12">
        <v>2</v>
      </c>
      <c r="Y76" s="12">
        <v>2</v>
      </c>
      <c r="AE76" s="9">
        <f t="shared" si="5"/>
        <v>1.6666666666666667</v>
      </c>
      <c r="AF76" s="9">
        <f t="shared" si="2"/>
        <v>2</v>
      </c>
    </row>
    <row r="77" spans="1:32" x14ac:dyDescent="0.45">
      <c r="A77" s="9" t="s">
        <v>80</v>
      </c>
      <c r="I77" s="12">
        <v>1</v>
      </c>
      <c r="V77" s="12">
        <v>1</v>
      </c>
      <c r="AE77" s="9">
        <f t="shared" si="5"/>
        <v>1</v>
      </c>
      <c r="AF77" s="9">
        <f t="shared" si="2"/>
        <v>1</v>
      </c>
    </row>
    <row r="78" spans="1:32" x14ac:dyDescent="0.45">
      <c r="A78" s="9" t="s">
        <v>82</v>
      </c>
      <c r="B78" s="12">
        <v>1497</v>
      </c>
      <c r="C78" s="12">
        <v>7702</v>
      </c>
      <c r="D78" s="12">
        <v>7514</v>
      </c>
      <c r="E78" s="12">
        <v>6650</v>
      </c>
      <c r="F78" s="12">
        <v>2065</v>
      </c>
      <c r="G78" s="12">
        <v>2627</v>
      </c>
      <c r="H78" s="12">
        <v>4284</v>
      </c>
      <c r="I78" s="12">
        <v>6733</v>
      </c>
      <c r="J78" s="12">
        <v>13130</v>
      </c>
      <c r="K78" s="12">
        <v>13855</v>
      </c>
      <c r="L78" s="12">
        <v>5696</v>
      </c>
      <c r="M78" s="12">
        <v>11924</v>
      </c>
      <c r="N78" s="12">
        <v>3842</v>
      </c>
      <c r="O78" s="12">
        <v>5589</v>
      </c>
      <c r="P78" s="12">
        <v>7259</v>
      </c>
      <c r="Q78" s="12">
        <v>3878</v>
      </c>
      <c r="R78" s="12">
        <v>8168</v>
      </c>
      <c r="S78" s="12">
        <v>13324</v>
      </c>
      <c r="T78" s="12">
        <v>9012</v>
      </c>
      <c r="U78" s="12">
        <v>6634</v>
      </c>
      <c r="V78" s="12">
        <v>50822</v>
      </c>
      <c r="W78" s="12">
        <v>3672</v>
      </c>
      <c r="X78" s="12">
        <v>12478</v>
      </c>
      <c r="Y78" s="12">
        <v>22272</v>
      </c>
      <c r="Z78" s="12">
        <v>4593</v>
      </c>
      <c r="AA78" s="12">
        <v>1587</v>
      </c>
      <c r="AB78" s="12">
        <v>6819</v>
      </c>
      <c r="AC78" s="12">
        <v>9265</v>
      </c>
      <c r="AD78" s="12">
        <v>30813</v>
      </c>
      <c r="AE78" s="9">
        <f t="shared" si="5"/>
        <v>9782.8965517241377</v>
      </c>
      <c r="AF78" s="9">
        <f t="shared" si="2"/>
        <v>6819</v>
      </c>
    </row>
    <row r="79" spans="1:32" x14ac:dyDescent="0.45">
      <c r="A79" s="9" t="s">
        <v>83</v>
      </c>
      <c r="B79" s="12">
        <v>882</v>
      </c>
      <c r="C79" s="12">
        <v>4119</v>
      </c>
      <c r="D79" s="12">
        <v>5211</v>
      </c>
      <c r="E79" s="12">
        <v>4016</v>
      </c>
      <c r="F79" s="12">
        <v>1169</v>
      </c>
      <c r="G79" s="12">
        <v>1682</v>
      </c>
      <c r="H79" s="12">
        <v>2460</v>
      </c>
      <c r="I79" s="12">
        <v>3427</v>
      </c>
      <c r="J79" s="12">
        <v>7383</v>
      </c>
      <c r="K79" s="12">
        <v>8237</v>
      </c>
      <c r="L79" s="12">
        <v>3550</v>
      </c>
      <c r="M79" s="12">
        <v>7418</v>
      </c>
      <c r="N79" s="12">
        <v>2052</v>
      </c>
      <c r="O79" s="12">
        <v>3530</v>
      </c>
      <c r="P79" s="12">
        <v>4357</v>
      </c>
      <c r="Q79" s="12">
        <v>2421</v>
      </c>
      <c r="R79" s="12">
        <v>5088</v>
      </c>
      <c r="S79" s="12">
        <v>7860</v>
      </c>
      <c r="T79" s="12">
        <v>5073</v>
      </c>
      <c r="U79" s="12">
        <v>3786</v>
      </c>
      <c r="V79" s="12">
        <v>32862</v>
      </c>
      <c r="W79" s="12">
        <v>1803</v>
      </c>
      <c r="X79" s="12">
        <v>8293</v>
      </c>
      <c r="Y79" s="12">
        <v>12835</v>
      </c>
      <c r="Z79" s="12">
        <v>2989</v>
      </c>
      <c r="AA79" s="12">
        <v>963</v>
      </c>
      <c r="AB79" s="12">
        <v>3795</v>
      </c>
      <c r="AC79" s="12">
        <v>4854</v>
      </c>
      <c r="AD79" s="12">
        <v>17704</v>
      </c>
      <c r="AE79" s="9">
        <f t="shared" si="5"/>
        <v>5855.8275862068967</v>
      </c>
      <c r="AF79" s="9">
        <f t="shared" si="2"/>
        <v>4016</v>
      </c>
    </row>
    <row r="80" spans="1:32" x14ac:dyDescent="0.45">
      <c r="A80" s="9" t="s">
        <v>84</v>
      </c>
      <c r="B80" s="12">
        <v>16</v>
      </c>
      <c r="C80" s="12">
        <v>68</v>
      </c>
      <c r="D80" s="12">
        <v>102</v>
      </c>
      <c r="E80" s="12">
        <v>100</v>
      </c>
      <c r="F80" s="12">
        <v>31</v>
      </c>
      <c r="G80" s="12">
        <v>32</v>
      </c>
      <c r="H80" s="12">
        <v>48</v>
      </c>
      <c r="I80" s="12">
        <v>44</v>
      </c>
      <c r="J80" s="12">
        <v>144</v>
      </c>
      <c r="K80" s="12">
        <v>135</v>
      </c>
      <c r="L80" s="12">
        <v>70</v>
      </c>
      <c r="M80" s="12">
        <v>173</v>
      </c>
      <c r="N80" s="12">
        <v>40</v>
      </c>
      <c r="O80" s="12">
        <v>79</v>
      </c>
      <c r="P80" s="12">
        <v>79</v>
      </c>
      <c r="Q80" s="12">
        <v>36</v>
      </c>
      <c r="R80" s="12">
        <v>118</v>
      </c>
      <c r="S80" s="12">
        <v>147</v>
      </c>
      <c r="T80" s="12">
        <v>74</v>
      </c>
      <c r="U80" s="12">
        <v>56</v>
      </c>
      <c r="V80" s="12">
        <v>693</v>
      </c>
      <c r="W80" s="12">
        <v>29</v>
      </c>
      <c r="X80" s="12">
        <v>165</v>
      </c>
      <c r="Y80" s="12">
        <v>245</v>
      </c>
      <c r="Z80" s="12">
        <v>41</v>
      </c>
      <c r="AA80" s="12">
        <v>9</v>
      </c>
      <c r="AB80" s="12">
        <v>70</v>
      </c>
      <c r="AC80" s="12">
        <v>81</v>
      </c>
      <c r="AD80" s="12">
        <v>297</v>
      </c>
      <c r="AE80" s="9">
        <f t="shared" si="5"/>
        <v>111.10344827586206</v>
      </c>
      <c r="AF80" s="9">
        <f t="shared" si="2"/>
        <v>74</v>
      </c>
    </row>
    <row r="81" spans="1:32" x14ac:dyDescent="0.45">
      <c r="A81" s="9" t="s">
        <v>85</v>
      </c>
      <c r="B81" s="12">
        <v>319</v>
      </c>
      <c r="C81" s="12">
        <v>1653</v>
      </c>
      <c r="D81" s="12">
        <v>1813</v>
      </c>
      <c r="E81" s="12">
        <v>1538</v>
      </c>
      <c r="F81" s="12">
        <v>474</v>
      </c>
      <c r="G81" s="12">
        <v>659</v>
      </c>
      <c r="H81" s="12">
        <v>950</v>
      </c>
      <c r="I81" s="12">
        <v>1294</v>
      </c>
      <c r="J81" s="12">
        <v>3082</v>
      </c>
      <c r="K81" s="12">
        <v>2856</v>
      </c>
      <c r="L81" s="12">
        <v>1373</v>
      </c>
      <c r="M81" s="12">
        <v>2893</v>
      </c>
      <c r="N81" s="12">
        <v>923</v>
      </c>
      <c r="O81" s="12">
        <v>1374</v>
      </c>
      <c r="P81" s="12">
        <v>1727</v>
      </c>
      <c r="Q81" s="12">
        <v>837</v>
      </c>
      <c r="R81" s="12">
        <v>1973</v>
      </c>
      <c r="S81" s="12">
        <v>3246</v>
      </c>
      <c r="T81" s="12">
        <v>2054</v>
      </c>
      <c r="U81" s="12">
        <v>1618</v>
      </c>
      <c r="V81" s="12">
        <v>12224</v>
      </c>
      <c r="W81" s="12">
        <v>757</v>
      </c>
      <c r="X81" s="12">
        <v>2875</v>
      </c>
      <c r="Y81" s="12">
        <v>5258</v>
      </c>
      <c r="Z81" s="12">
        <v>1043</v>
      </c>
      <c r="AA81" s="12">
        <v>385</v>
      </c>
      <c r="AB81" s="12">
        <v>1596</v>
      </c>
      <c r="AC81" s="12">
        <v>2096</v>
      </c>
      <c r="AD81" s="12">
        <v>7437</v>
      </c>
      <c r="AE81" s="9">
        <f t="shared" si="5"/>
        <v>2287.1379310344828</v>
      </c>
      <c r="AF81" s="9">
        <f t="shared" si="2"/>
        <v>1618</v>
      </c>
    </row>
    <row r="82" spans="1:32" x14ac:dyDescent="0.45">
      <c r="A82" s="9" t="s">
        <v>86</v>
      </c>
      <c r="C82" s="12">
        <v>1</v>
      </c>
      <c r="E82" s="12">
        <v>1</v>
      </c>
      <c r="H82" s="12">
        <v>2</v>
      </c>
      <c r="J82" s="12">
        <v>2</v>
      </c>
      <c r="K82" s="12">
        <v>1</v>
      </c>
      <c r="L82" s="12">
        <v>1</v>
      </c>
      <c r="M82" s="12">
        <v>1</v>
      </c>
      <c r="N82" s="12">
        <v>1</v>
      </c>
      <c r="O82" s="12">
        <v>2</v>
      </c>
      <c r="U82" s="12">
        <v>1</v>
      </c>
      <c r="V82" s="12">
        <v>4</v>
      </c>
      <c r="X82" s="12">
        <v>2</v>
      </c>
      <c r="Y82" s="12">
        <v>2</v>
      </c>
      <c r="AD82" s="12">
        <v>2</v>
      </c>
      <c r="AE82" s="9">
        <f t="shared" si="5"/>
        <v>1.6428571428571428</v>
      </c>
      <c r="AF82" s="9">
        <f t="shared" si="2"/>
        <v>1.5</v>
      </c>
    </row>
    <row r="83" spans="1:32" x14ac:dyDescent="0.45">
      <c r="A83" s="9" t="s">
        <v>87</v>
      </c>
      <c r="D83" s="12">
        <v>4</v>
      </c>
      <c r="E83" s="12">
        <v>4</v>
      </c>
      <c r="F83" s="12">
        <v>1</v>
      </c>
      <c r="G83" s="12">
        <v>1</v>
      </c>
      <c r="H83" s="12">
        <v>1</v>
      </c>
      <c r="I83" s="12">
        <v>5</v>
      </c>
      <c r="J83" s="12">
        <v>6</v>
      </c>
      <c r="K83" s="12">
        <v>8</v>
      </c>
      <c r="L83" s="12">
        <v>3</v>
      </c>
      <c r="M83" s="12">
        <v>7</v>
      </c>
      <c r="N83" s="12">
        <v>3</v>
      </c>
      <c r="O83" s="12">
        <v>3</v>
      </c>
      <c r="P83" s="12">
        <v>3</v>
      </c>
      <c r="Q83" s="12">
        <v>2</v>
      </c>
      <c r="R83" s="12">
        <v>9</v>
      </c>
      <c r="S83" s="12">
        <v>5</v>
      </c>
      <c r="T83" s="12">
        <v>4</v>
      </c>
      <c r="U83" s="12">
        <v>6</v>
      </c>
      <c r="V83" s="12">
        <v>31</v>
      </c>
      <c r="W83" s="12">
        <v>2</v>
      </c>
      <c r="X83" s="12">
        <v>11</v>
      </c>
      <c r="Y83" s="12">
        <v>6</v>
      </c>
      <c r="Z83" s="12">
        <v>3</v>
      </c>
      <c r="AA83" s="12">
        <v>1</v>
      </c>
      <c r="AB83" s="12">
        <v>3</v>
      </c>
      <c r="AC83" s="12">
        <v>5</v>
      </c>
      <c r="AD83" s="12">
        <v>10</v>
      </c>
      <c r="AE83" s="9">
        <f t="shared" si="5"/>
        <v>5.4444444444444446</v>
      </c>
      <c r="AF83" s="9">
        <f t="shared" si="2"/>
        <v>4</v>
      </c>
    </row>
    <row r="84" spans="1:32" x14ac:dyDescent="0.45">
      <c r="A84" s="9" t="s">
        <v>88</v>
      </c>
      <c r="B84" s="12">
        <v>2771</v>
      </c>
      <c r="C84" s="12">
        <v>13790</v>
      </c>
      <c r="D84" s="12">
        <v>15063</v>
      </c>
      <c r="E84" s="12">
        <v>12642</v>
      </c>
      <c r="F84" s="12">
        <v>3825</v>
      </c>
      <c r="G84" s="12">
        <v>5172</v>
      </c>
      <c r="H84" s="12">
        <v>7911</v>
      </c>
      <c r="I84" s="12">
        <v>11693</v>
      </c>
      <c r="J84" s="12">
        <v>24172</v>
      </c>
      <c r="K84" s="12">
        <v>25703</v>
      </c>
      <c r="L84" s="12">
        <v>10976</v>
      </c>
      <c r="M84" s="12">
        <v>22956</v>
      </c>
      <c r="N84" s="12">
        <v>6985</v>
      </c>
      <c r="O84" s="12">
        <v>10923</v>
      </c>
      <c r="P84" s="12">
        <v>13690</v>
      </c>
      <c r="Q84" s="12">
        <v>7346</v>
      </c>
      <c r="R84" s="12">
        <v>15725</v>
      </c>
      <c r="S84" s="12">
        <v>25018</v>
      </c>
      <c r="T84" s="12">
        <v>16600</v>
      </c>
      <c r="U84" s="12">
        <v>12313</v>
      </c>
      <c r="V84" s="12">
        <v>98890</v>
      </c>
      <c r="W84" s="12">
        <v>6381</v>
      </c>
      <c r="X84" s="12">
        <v>24435</v>
      </c>
      <c r="Y84" s="12">
        <v>41366</v>
      </c>
      <c r="Z84" s="12">
        <v>8891</v>
      </c>
      <c r="AA84" s="12">
        <v>3035</v>
      </c>
      <c r="AB84" s="12">
        <v>12537</v>
      </c>
      <c r="AC84" s="12">
        <v>16626</v>
      </c>
      <c r="AD84" s="12">
        <v>57159</v>
      </c>
      <c r="AE84" s="9">
        <f t="shared" si="5"/>
        <v>18434.275862068964</v>
      </c>
      <c r="AF84" s="9">
        <f t="shared" si="2"/>
        <v>12642</v>
      </c>
    </row>
    <row r="85" spans="1:32" x14ac:dyDescent="0.45">
      <c r="A85" s="9" t="s">
        <v>142</v>
      </c>
      <c r="B85" s="12">
        <v>26</v>
      </c>
      <c r="C85" s="12">
        <v>49</v>
      </c>
      <c r="D85" s="12">
        <v>106</v>
      </c>
      <c r="E85" s="12">
        <v>27</v>
      </c>
      <c r="F85" s="12">
        <v>34</v>
      </c>
      <c r="G85" s="12">
        <v>19</v>
      </c>
      <c r="H85" s="12">
        <v>38</v>
      </c>
      <c r="I85" s="12">
        <v>61</v>
      </c>
      <c r="J85" s="12">
        <v>43</v>
      </c>
      <c r="K85" s="12">
        <v>61</v>
      </c>
      <c r="L85" s="12">
        <v>31</v>
      </c>
      <c r="M85" s="12">
        <v>37</v>
      </c>
      <c r="N85" s="12">
        <v>21</v>
      </c>
      <c r="O85" s="12">
        <v>118</v>
      </c>
      <c r="P85" s="12">
        <v>51</v>
      </c>
      <c r="Q85" s="12">
        <v>21</v>
      </c>
      <c r="R85" s="12">
        <v>91</v>
      </c>
      <c r="S85" s="12">
        <v>256</v>
      </c>
      <c r="T85" s="12">
        <v>200</v>
      </c>
      <c r="U85" s="12">
        <v>8</v>
      </c>
      <c r="V85" s="12">
        <v>321</v>
      </c>
      <c r="W85" s="12">
        <v>18</v>
      </c>
      <c r="X85" s="12">
        <v>34</v>
      </c>
      <c r="Y85" s="12">
        <v>158</v>
      </c>
      <c r="Z85" s="12">
        <v>14</v>
      </c>
      <c r="AA85" s="12">
        <v>14</v>
      </c>
      <c r="AB85" s="12">
        <v>42</v>
      </c>
      <c r="AC85" s="12">
        <v>31</v>
      </c>
      <c r="AD85" s="12">
        <v>20</v>
      </c>
      <c r="AE85" s="9">
        <f t="shared" si="5"/>
        <v>67.241379310344826</v>
      </c>
      <c r="AF85" s="9">
        <f t="shared" si="2"/>
        <v>37</v>
      </c>
    </row>
    <row r="86" spans="1:32" x14ac:dyDescent="0.45">
      <c r="A86" s="9" t="s">
        <v>143</v>
      </c>
      <c r="B86" s="12">
        <v>15</v>
      </c>
      <c r="C86" s="12">
        <v>6</v>
      </c>
      <c r="D86" s="12">
        <v>24</v>
      </c>
      <c r="E86" s="12">
        <v>3</v>
      </c>
      <c r="F86" s="12">
        <v>17</v>
      </c>
      <c r="G86" s="12">
        <v>3</v>
      </c>
      <c r="H86" s="12">
        <v>11</v>
      </c>
      <c r="I86" s="12">
        <v>9</v>
      </c>
      <c r="J86" s="12">
        <v>43</v>
      </c>
      <c r="K86" s="12">
        <v>32</v>
      </c>
      <c r="L86" s="12">
        <v>7</v>
      </c>
      <c r="M86" s="12">
        <v>14</v>
      </c>
      <c r="N86" s="12">
        <v>4</v>
      </c>
      <c r="O86" s="12">
        <v>83</v>
      </c>
      <c r="P86" s="12">
        <v>28</v>
      </c>
      <c r="Q86" s="12">
        <v>8</v>
      </c>
      <c r="R86" s="12">
        <v>20</v>
      </c>
      <c r="S86" s="12">
        <v>38</v>
      </c>
      <c r="T86" s="12">
        <v>22</v>
      </c>
      <c r="U86" s="12">
        <v>9</v>
      </c>
      <c r="V86" s="12">
        <v>758</v>
      </c>
      <c r="W86" s="12">
        <v>11</v>
      </c>
      <c r="X86" s="12">
        <v>23</v>
      </c>
      <c r="Y86" s="12">
        <v>41</v>
      </c>
      <c r="Z86" s="12">
        <v>5</v>
      </c>
      <c r="AA86" s="12">
        <v>2</v>
      </c>
      <c r="AB86" s="12">
        <v>7</v>
      </c>
      <c r="AC86" s="12">
        <v>13</v>
      </c>
      <c r="AD86" s="12">
        <v>6</v>
      </c>
      <c r="AE86" s="9">
        <f t="shared" si="5"/>
        <v>43.517241379310342</v>
      </c>
      <c r="AF86" s="9">
        <f t="shared" si="2"/>
        <v>13</v>
      </c>
    </row>
    <row r="87" spans="1:32" x14ac:dyDescent="0.45">
      <c r="A87" s="9" t="s">
        <v>144</v>
      </c>
      <c r="B87" s="12">
        <v>32</v>
      </c>
      <c r="C87" s="12">
        <v>11</v>
      </c>
      <c r="D87" s="12">
        <v>27</v>
      </c>
      <c r="E87" s="12">
        <v>41</v>
      </c>
      <c r="F87" s="12">
        <v>66</v>
      </c>
      <c r="G87" s="12">
        <v>7</v>
      </c>
      <c r="H87" s="12">
        <v>143</v>
      </c>
      <c r="I87" s="12">
        <v>35</v>
      </c>
      <c r="J87" s="12">
        <v>214</v>
      </c>
      <c r="K87" s="12">
        <v>63</v>
      </c>
      <c r="L87" s="12">
        <v>11</v>
      </c>
      <c r="M87" s="12">
        <v>3</v>
      </c>
      <c r="N87" s="12">
        <v>12</v>
      </c>
      <c r="O87" s="12">
        <v>190</v>
      </c>
      <c r="P87" s="12">
        <v>88</v>
      </c>
      <c r="Q87" s="12">
        <v>28</v>
      </c>
      <c r="R87" s="12">
        <v>23</v>
      </c>
      <c r="S87" s="12">
        <v>88</v>
      </c>
      <c r="T87" s="12">
        <v>164</v>
      </c>
      <c r="U87" s="12">
        <v>1</v>
      </c>
      <c r="V87" s="12">
        <v>94</v>
      </c>
      <c r="W87" s="12">
        <v>24</v>
      </c>
      <c r="X87" s="12">
        <v>7</v>
      </c>
      <c r="Y87" s="12">
        <v>111</v>
      </c>
      <c r="Z87" s="12">
        <v>5</v>
      </c>
      <c r="AA87" s="12">
        <v>10</v>
      </c>
      <c r="AB87" s="12">
        <v>21</v>
      </c>
      <c r="AC87" s="12">
        <v>7</v>
      </c>
      <c r="AD87" s="12">
        <v>7</v>
      </c>
      <c r="AE87" s="9">
        <f t="shared" si="5"/>
        <v>52.862068965517238</v>
      </c>
      <c r="AF87" s="9">
        <f t="shared" si="2"/>
        <v>27</v>
      </c>
    </row>
    <row r="88" spans="1:32" x14ac:dyDescent="0.45">
      <c r="A88" s="9" t="s">
        <v>145</v>
      </c>
      <c r="B88" s="12">
        <v>9</v>
      </c>
      <c r="C88" s="12">
        <v>6</v>
      </c>
      <c r="D88" s="12">
        <v>21</v>
      </c>
      <c r="E88" s="12">
        <v>14</v>
      </c>
      <c r="F88" s="12">
        <v>7</v>
      </c>
      <c r="G88" s="12">
        <v>13</v>
      </c>
      <c r="H88" s="12">
        <v>11</v>
      </c>
      <c r="I88" s="12">
        <v>19</v>
      </c>
      <c r="J88" s="12">
        <v>16</v>
      </c>
      <c r="K88" s="12">
        <v>18</v>
      </c>
      <c r="L88" s="12">
        <v>12</v>
      </c>
      <c r="M88" s="12">
        <v>1</v>
      </c>
      <c r="N88" s="12">
        <v>7</v>
      </c>
      <c r="O88" s="12">
        <v>107</v>
      </c>
      <c r="P88" s="12">
        <v>14</v>
      </c>
      <c r="Q88" s="12">
        <v>17</v>
      </c>
      <c r="R88" s="12">
        <v>35</v>
      </c>
      <c r="S88" s="12">
        <v>54</v>
      </c>
      <c r="T88" s="12">
        <v>30</v>
      </c>
      <c r="U88" s="12">
        <v>3</v>
      </c>
      <c r="V88" s="12">
        <v>137</v>
      </c>
      <c r="W88" s="12">
        <v>26</v>
      </c>
      <c r="X88" s="12">
        <v>8</v>
      </c>
      <c r="Y88" s="12">
        <v>38</v>
      </c>
      <c r="Z88" s="12">
        <v>7</v>
      </c>
      <c r="AA88" s="12">
        <v>3</v>
      </c>
      <c r="AB88" s="12">
        <v>11</v>
      </c>
      <c r="AC88" s="12">
        <v>12</v>
      </c>
      <c r="AD88" s="12">
        <v>12</v>
      </c>
      <c r="AE88" s="9">
        <f t="shared" si="5"/>
        <v>23.03448275862069</v>
      </c>
      <c r="AF88" s="9">
        <f t="shared" si="2"/>
        <v>13</v>
      </c>
    </row>
    <row r="89" spans="1:32" x14ac:dyDescent="0.45">
      <c r="A89" s="9" t="s">
        <v>94</v>
      </c>
      <c r="B89" s="12">
        <v>82</v>
      </c>
      <c r="C89" s="12">
        <v>72</v>
      </c>
      <c r="D89" s="12">
        <v>178</v>
      </c>
      <c r="E89" s="12">
        <v>85</v>
      </c>
      <c r="F89" s="12">
        <v>124</v>
      </c>
      <c r="G89" s="12">
        <v>42</v>
      </c>
      <c r="H89" s="12">
        <v>203</v>
      </c>
      <c r="I89" s="12">
        <v>124</v>
      </c>
      <c r="J89" s="12">
        <v>316</v>
      </c>
      <c r="K89" s="12">
        <v>174</v>
      </c>
      <c r="L89" s="12">
        <v>61</v>
      </c>
      <c r="M89" s="12">
        <v>55</v>
      </c>
      <c r="N89" s="12">
        <v>44</v>
      </c>
      <c r="O89" s="12">
        <v>498</v>
      </c>
      <c r="P89" s="12">
        <v>181</v>
      </c>
      <c r="Q89" s="12">
        <v>74</v>
      </c>
      <c r="R89" s="12">
        <v>169</v>
      </c>
      <c r="S89" s="12">
        <v>436</v>
      </c>
      <c r="T89" s="12">
        <v>416</v>
      </c>
      <c r="U89" s="12">
        <v>21</v>
      </c>
      <c r="V89" s="12">
        <v>1310</v>
      </c>
      <c r="W89" s="12">
        <v>79</v>
      </c>
      <c r="X89" s="12">
        <v>72</v>
      </c>
      <c r="Y89" s="12">
        <v>348</v>
      </c>
      <c r="Z89" s="12">
        <v>31</v>
      </c>
      <c r="AA89" s="12">
        <v>29</v>
      </c>
      <c r="AB89" s="12">
        <v>81</v>
      </c>
      <c r="AC89" s="12">
        <v>63</v>
      </c>
      <c r="AD89" s="12">
        <v>45</v>
      </c>
      <c r="AE89" s="9">
        <f t="shared" si="5"/>
        <v>186.65517241379311</v>
      </c>
      <c r="AF89" s="9">
        <f t="shared" si="2"/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 Summary CNSL</vt:lpstr>
      <vt:lpstr>PCNSL</vt:lpstr>
      <vt:lpstr>PCNSL-M</vt:lpstr>
      <vt:lpstr>SCNSL</vt:lpstr>
      <vt:lpstr>SCNSL-M</vt:lpstr>
      <vt:lpstr>PCNSL-SCNSL EBV+</vt:lpstr>
      <vt:lpstr>MMML FL</vt:lpstr>
      <vt:lpstr>MMML DHBL</vt:lpstr>
      <vt:lpstr>MMML DLBCL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Ishaque, Naveed</dc:creator>
  <cp:lastModifiedBy>Radke, Josefine</cp:lastModifiedBy>
  <dcterms:created xsi:type="dcterms:W3CDTF">2020-01-13T14:45:03Z</dcterms:created>
  <dcterms:modified xsi:type="dcterms:W3CDTF">2022-02-20T14:38:45Z</dcterms:modified>
</cp:coreProperties>
</file>