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G\AG-Scheibenbogen\Immundefektambulanz\Studien_und_Projekte\Post-COVID-Fatigue\Manuskript\Nature Communication\Manuscript-Revision\NCOMM_final submission\"/>
    </mc:Choice>
  </mc:AlternateContent>
  <bookViews>
    <workbookView xWindow="0" yWindow="0" windowWidth="28800" windowHeight="12300" firstSheet="1" activeTab="7"/>
  </bookViews>
  <sheets>
    <sheet name="Fig 1 &amp; Tab 1, S6, S7, S12 S13" sheetId="3" r:id="rId1"/>
    <sheet name="Fig 2 &amp; S14" sheetId="4" r:id="rId2"/>
    <sheet name="Tab 2, S8 &amp; Fig S6" sheetId="7" r:id="rId3"/>
    <sheet name="Tab 3 &amp; S9" sheetId="2" r:id="rId4"/>
    <sheet name="Fig 3, 4, 5 &amp; Tab S15, S16" sheetId="5" r:id="rId5"/>
    <sheet name="Tab 4, S10 &amp; Fig 5" sheetId="6" r:id="rId6"/>
    <sheet name="Tab S5" sheetId="9" r:id="rId7"/>
    <sheet name="Tab S11" sheetId="10" r:id="rId8"/>
  </sheets>
  <calcPr calcId="162913"/>
</workbook>
</file>

<file path=xl/calcChain.xml><?xml version="1.0" encoding="utf-8"?>
<calcChain xmlns="http://schemas.openxmlformats.org/spreadsheetml/2006/main">
  <c r="G73" i="10" l="1"/>
  <c r="F73" i="10"/>
  <c r="C73" i="10"/>
  <c r="G72" i="10"/>
  <c r="F72" i="10"/>
  <c r="C72" i="10"/>
  <c r="G71" i="10"/>
  <c r="F71" i="10"/>
  <c r="C71" i="10"/>
  <c r="K51" i="10"/>
  <c r="J51" i="10"/>
  <c r="I51" i="10"/>
  <c r="H51" i="10"/>
  <c r="G51" i="10"/>
  <c r="F51" i="10"/>
  <c r="E51" i="10"/>
  <c r="D51" i="10"/>
  <c r="C51" i="10"/>
  <c r="K50" i="10"/>
  <c r="J50" i="10"/>
  <c r="I50" i="10"/>
  <c r="H50" i="10"/>
  <c r="G50" i="10"/>
  <c r="F50" i="10"/>
  <c r="E50" i="10"/>
  <c r="D50" i="10"/>
  <c r="C50" i="10"/>
  <c r="K49" i="10"/>
  <c r="J49" i="10"/>
  <c r="I49" i="10"/>
  <c r="H49" i="10"/>
  <c r="G49" i="10"/>
  <c r="F49" i="10"/>
  <c r="E49" i="10"/>
  <c r="D49" i="10"/>
  <c r="C49" i="10"/>
  <c r="K24" i="10"/>
  <c r="J24" i="10"/>
  <c r="I24" i="10"/>
  <c r="H24" i="10"/>
  <c r="G24" i="10"/>
  <c r="F24" i="10"/>
  <c r="E24" i="10"/>
  <c r="D24" i="10"/>
  <c r="C24" i="10"/>
  <c r="K23" i="10"/>
  <c r="J23" i="10"/>
  <c r="I23" i="10"/>
  <c r="H23" i="10"/>
  <c r="G23" i="10"/>
  <c r="F23" i="10"/>
  <c r="E23" i="10"/>
  <c r="D23" i="10"/>
  <c r="C23" i="10"/>
  <c r="K22" i="10"/>
  <c r="J22" i="10"/>
  <c r="I22" i="10"/>
  <c r="H22" i="10"/>
  <c r="G22" i="10"/>
  <c r="F22" i="10"/>
  <c r="E22" i="10"/>
  <c r="D22" i="10"/>
  <c r="C22" i="10"/>
  <c r="L62" i="9"/>
  <c r="L66" i="9" s="1"/>
  <c r="L61" i="9"/>
  <c r="L65" i="9" s="1"/>
  <c r="L58" i="9"/>
  <c r="L57" i="9"/>
  <c r="L55" i="9"/>
  <c r="L54" i="9"/>
  <c r="L51" i="9"/>
  <c r="L25" i="9"/>
  <c r="K62" i="9"/>
  <c r="K66" i="9" s="1"/>
  <c r="J62" i="9"/>
  <c r="J66" i="9" s="1"/>
  <c r="I62" i="9"/>
  <c r="I66" i="9" s="1"/>
  <c r="H62" i="9"/>
  <c r="H66" i="9" s="1"/>
  <c r="G62" i="9"/>
  <c r="G66" i="9" s="1"/>
  <c r="F62" i="9"/>
  <c r="F66" i="9" s="1"/>
  <c r="E62" i="9"/>
  <c r="E66" i="9" s="1"/>
  <c r="D62" i="9"/>
  <c r="D66" i="9" s="1"/>
  <c r="C62" i="9"/>
  <c r="C66" i="9" s="1"/>
  <c r="K61" i="9"/>
  <c r="K65" i="9" s="1"/>
  <c r="J61" i="9"/>
  <c r="J65" i="9" s="1"/>
  <c r="I61" i="9"/>
  <c r="I65" i="9" s="1"/>
  <c r="H61" i="9"/>
  <c r="H65" i="9" s="1"/>
  <c r="G61" i="9"/>
  <c r="G65" i="9" s="1"/>
  <c r="F61" i="9"/>
  <c r="F65" i="9" s="1"/>
  <c r="E61" i="9"/>
  <c r="E65" i="9" s="1"/>
  <c r="D61" i="9"/>
  <c r="D65" i="9" s="1"/>
  <c r="C61" i="9"/>
  <c r="C65" i="9" s="1"/>
  <c r="K58" i="9"/>
  <c r="J58" i="9"/>
  <c r="I58" i="9"/>
  <c r="H58" i="9"/>
  <c r="G58" i="9"/>
  <c r="F58" i="9"/>
  <c r="E58" i="9"/>
  <c r="D58" i="9"/>
  <c r="C58" i="9"/>
  <c r="K57" i="9"/>
  <c r="J57" i="9"/>
  <c r="I57" i="9"/>
  <c r="H57" i="9"/>
  <c r="G57" i="9"/>
  <c r="F57" i="9"/>
  <c r="E57" i="9"/>
  <c r="D57" i="9"/>
  <c r="C57" i="9"/>
  <c r="K55" i="9"/>
  <c r="J55" i="9"/>
  <c r="I55" i="9"/>
  <c r="H55" i="9"/>
  <c r="G55" i="9"/>
  <c r="F55" i="9"/>
  <c r="E55" i="9"/>
  <c r="D55" i="9"/>
  <c r="C55" i="9"/>
  <c r="K54" i="9"/>
  <c r="J54" i="9"/>
  <c r="I54" i="9"/>
  <c r="H54" i="9"/>
  <c r="G54" i="9"/>
  <c r="F54" i="9"/>
  <c r="E54" i="9"/>
  <c r="D54" i="9"/>
  <c r="C54" i="9"/>
  <c r="K51" i="9"/>
  <c r="J51" i="9"/>
  <c r="I51" i="9"/>
  <c r="H51" i="9"/>
  <c r="G51" i="9"/>
  <c r="F51" i="9"/>
  <c r="E51" i="9"/>
  <c r="D51" i="9"/>
  <c r="C51" i="9"/>
  <c r="K25" i="9"/>
  <c r="J25" i="9"/>
  <c r="I25" i="9"/>
  <c r="H25" i="9"/>
  <c r="G25" i="9"/>
  <c r="F25" i="9"/>
  <c r="E25" i="9"/>
  <c r="D25" i="9"/>
  <c r="C25" i="9"/>
  <c r="I73" i="2" l="1"/>
  <c r="H73" i="2"/>
  <c r="G73" i="2"/>
  <c r="F73" i="2"/>
  <c r="E73" i="2"/>
  <c r="D73" i="2"/>
  <c r="C73" i="2"/>
  <c r="I72" i="2"/>
  <c r="H72" i="2"/>
  <c r="G72" i="2"/>
  <c r="F72" i="2"/>
  <c r="E72" i="2"/>
  <c r="D72" i="2"/>
  <c r="C72" i="2"/>
  <c r="I71" i="2"/>
  <c r="H71" i="2"/>
  <c r="G71" i="2"/>
  <c r="F71" i="2"/>
  <c r="E71" i="2"/>
  <c r="D71" i="2"/>
  <c r="C71" i="2"/>
  <c r="I51" i="2"/>
  <c r="H51" i="2"/>
  <c r="G51" i="2"/>
  <c r="F51" i="2"/>
  <c r="E51" i="2"/>
  <c r="D51" i="2"/>
  <c r="C51" i="2"/>
  <c r="I50" i="2"/>
  <c r="H50" i="2"/>
  <c r="G50" i="2"/>
  <c r="F50" i="2"/>
  <c r="E50" i="2"/>
  <c r="D50" i="2"/>
  <c r="C50" i="2"/>
  <c r="I49" i="2"/>
  <c r="H49" i="2"/>
  <c r="G49" i="2"/>
  <c r="F49" i="2"/>
  <c r="E49" i="2"/>
  <c r="D49" i="2"/>
  <c r="C49" i="2"/>
  <c r="I24" i="2"/>
  <c r="H24" i="2"/>
  <c r="G24" i="2"/>
  <c r="F24" i="2"/>
  <c r="E24" i="2"/>
  <c r="D24" i="2"/>
  <c r="C24" i="2"/>
  <c r="I23" i="2"/>
  <c r="H23" i="2"/>
  <c r="G23" i="2"/>
  <c r="F23" i="2"/>
  <c r="E23" i="2"/>
  <c r="D23" i="2"/>
  <c r="C23" i="2"/>
  <c r="I22" i="2"/>
  <c r="H22" i="2"/>
  <c r="G22" i="2"/>
  <c r="F22" i="2"/>
  <c r="E22" i="2"/>
  <c r="D22" i="2"/>
  <c r="C22" i="2"/>
  <c r="AA73" i="7"/>
  <c r="Z73" i="7"/>
  <c r="Y73" i="7"/>
  <c r="X73" i="7"/>
  <c r="W73" i="7"/>
  <c r="V73" i="7"/>
  <c r="U73" i="7"/>
  <c r="T73" i="7"/>
  <c r="S73" i="7"/>
  <c r="R73" i="7"/>
  <c r="Q73" i="7"/>
  <c r="P73" i="7"/>
  <c r="O73" i="7"/>
  <c r="N73" i="7"/>
  <c r="M73" i="7"/>
  <c r="L73" i="7"/>
  <c r="K73" i="7"/>
  <c r="J73" i="7"/>
  <c r="I73" i="7"/>
  <c r="H73" i="7"/>
  <c r="G73" i="7"/>
  <c r="F73" i="7"/>
  <c r="E73" i="7"/>
  <c r="D73" i="7"/>
  <c r="C73" i="7"/>
  <c r="AA72" i="7"/>
  <c r="Z72" i="7"/>
  <c r="Y72" i="7"/>
  <c r="X72" i="7"/>
  <c r="W72" i="7"/>
  <c r="V72" i="7"/>
  <c r="U72" i="7"/>
  <c r="T72" i="7"/>
  <c r="S72" i="7"/>
  <c r="R72" i="7"/>
  <c r="Q72" i="7"/>
  <c r="P72" i="7"/>
  <c r="O72" i="7"/>
  <c r="N72" i="7"/>
  <c r="M72" i="7"/>
  <c r="L72" i="7"/>
  <c r="K72" i="7"/>
  <c r="J72" i="7"/>
  <c r="I72" i="7"/>
  <c r="H72" i="7"/>
  <c r="G72" i="7"/>
  <c r="F72" i="7"/>
  <c r="E72" i="7"/>
  <c r="D72" i="7"/>
  <c r="C72" i="7"/>
  <c r="AA71" i="7"/>
  <c r="Z71" i="7"/>
  <c r="Y71" i="7"/>
  <c r="X71" i="7"/>
  <c r="W71" i="7"/>
  <c r="V71" i="7"/>
  <c r="U71" i="7"/>
  <c r="T71" i="7"/>
  <c r="S71" i="7"/>
  <c r="R71" i="7"/>
  <c r="Q71" i="7"/>
  <c r="P71" i="7"/>
  <c r="O71" i="7"/>
  <c r="N71" i="7"/>
  <c r="M71" i="7"/>
  <c r="L71" i="7"/>
  <c r="K71" i="7"/>
  <c r="J71" i="7"/>
  <c r="I71" i="7"/>
  <c r="H71" i="7"/>
  <c r="G71" i="7"/>
  <c r="F71" i="7"/>
  <c r="E71" i="7"/>
  <c r="D71" i="7"/>
  <c r="C71" i="7"/>
  <c r="AA51" i="7"/>
  <c r="Z51" i="7"/>
  <c r="Y51" i="7"/>
  <c r="X51" i="7"/>
  <c r="W51" i="7"/>
  <c r="V51" i="7"/>
  <c r="U51" i="7"/>
  <c r="T51" i="7"/>
  <c r="S51" i="7"/>
  <c r="R51" i="7"/>
  <c r="Q51" i="7"/>
  <c r="P51" i="7"/>
  <c r="O51" i="7"/>
  <c r="N51" i="7"/>
  <c r="M51" i="7"/>
  <c r="L51" i="7"/>
  <c r="K51" i="7"/>
  <c r="J51" i="7"/>
  <c r="I51" i="7"/>
  <c r="H51" i="7"/>
  <c r="G51" i="7"/>
  <c r="F51" i="7"/>
  <c r="E51" i="7"/>
  <c r="D51" i="7"/>
  <c r="C51" i="7"/>
  <c r="AA50" i="7"/>
  <c r="Z50" i="7"/>
  <c r="Y50" i="7"/>
  <c r="X50" i="7"/>
  <c r="W50" i="7"/>
  <c r="V50" i="7"/>
  <c r="U50" i="7"/>
  <c r="T50" i="7"/>
  <c r="S50" i="7"/>
  <c r="R50" i="7"/>
  <c r="Q50" i="7"/>
  <c r="P50" i="7"/>
  <c r="O50" i="7"/>
  <c r="N50" i="7"/>
  <c r="M50" i="7"/>
  <c r="L50" i="7"/>
  <c r="K50" i="7"/>
  <c r="J50" i="7"/>
  <c r="I50" i="7"/>
  <c r="H50" i="7"/>
  <c r="G50" i="7"/>
  <c r="F50" i="7"/>
  <c r="E50" i="7"/>
  <c r="D50" i="7"/>
  <c r="C50" i="7"/>
  <c r="AA49" i="7"/>
  <c r="Z49" i="7"/>
  <c r="Y49" i="7"/>
  <c r="X49" i="7"/>
  <c r="W49" i="7"/>
  <c r="V49" i="7"/>
  <c r="U49" i="7"/>
  <c r="T49" i="7"/>
  <c r="S49" i="7"/>
  <c r="R49" i="7"/>
  <c r="Q49" i="7"/>
  <c r="P49" i="7"/>
  <c r="O49" i="7"/>
  <c r="N49" i="7"/>
  <c r="M49" i="7"/>
  <c r="L49" i="7"/>
  <c r="K49" i="7"/>
  <c r="J49" i="7"/>
  <c r="I49" i="7"/>
  <c r="H49" i="7"/>
  <c r="G49" i="7"/>
  <c r="F49" i="7"/>
  <c r="E49" i="7"/>
  <c r="D49" i="7"/>
  <c r="C49" i="7"/>
  <c r="AA24" i="7"/>
  <c r="Z24" i="7"/>
  <c r="Y24" i="7"/>
  <c r="X24" i="7"/>
  <c r="W24" i="7"/>
  <c r="V24" i="7"/>
  <c r="U24" i="7"/>
  <c r="T24" i="7"/>
  <c r="S24" i="7"/>
  <c r="R24" i="7"/>
  <c r="Q24" i="7"/>
  <c r="P24" i="7"/>
  <c r="O24" i="7"/>
  <c r="N24" i="7"/>
  <c r="M24" i="7"/>
  <c r="L24" i="7"/>
  <c r="K24" i="7"/>
  <c r="J24" i="7"/>
  <c r="I24" i="7"/>
  <c r="H24" i="7"/>
  <c r="G24" i="7"/>
  <c r="F24" i="7"/>
  <c r="E24" i="7"/>
  <c r="D24" i="7"/>
  <c r="C24" i="7"/>
  <c r="AA23" i="7"/>
  <c r="Z23" i="7"/>
  <c r="Y23" i="7"/>
  <c r="X23" i="7"/>
  <c r="W23" i="7"/>
  <c r="V23" i="7"/>
  <c r="U23" i="7"/>
  <c r="T23" i="7"/>
  <c r="S23" i="7"/>
  <c r="R23" i="7"/>
  <c r="Q23" i="7"/>
  <c r="P23" i="7"/>
  <c r="O23" i="7"/>
  <c r="N23" i="7"/>
  <c r="M23" i="7"/>
  <c r="L23" i="7"/>
  <c r="K23" i="7"/>
  <c r="J23" i="7"/>
  <c r="I23" i="7"/>
  <c r="H23" i="7"/>
  <c r="G23" i="7"/>
  <c r="F23" i="7"/>
  <c r="E23" i="7"/>
  <c r="D23" i="7"/>
  <c r="C23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D22" i="7"/>
  <c r="C22" i="7"/>
  <c r="G49" i="5"/>
  <c r="H49" i="5"/>
  <c r="I49" i="5"/>
  <c r="J49" i="5"/>
  <c r="K49" i="5"/>
  <c r="L49" i="5"/>
  <c r="M49" i="5"/>
  <c r="N49" i="5"/>
  <c r="O49" i="5"/>
  <c r="P49" i="5"/>
  <c r="Q49" i="5"/>
  <c r="R49" i="5"/>
  <c r="S49" i="5"/>
  <c r="T49" i="5"/>
  <c r="U49" i="5"/>
  <c r="G50" i="5"/>
  <c r="H50" i="5"/>
  <c r="I50" i="5"/>
  <c r="J50" i="5"/>
  <c r="K50" i="5"/>
  <c r="L50" i="5"/>
  <c r="M50" i="5"/>
  <c r="N50" i="5"/>
  <c r="O50" i="5"/>
  <c r="P50" i="5"/>
  <c r="Q50" i="5"/>
  <c r="R50" i="5"/>
  <c r="S50" i="5"/>
  <c r="T50" i="5"/>
  <c r="U50" i="5"/>
  <c r="G51" i="5"/>
  <c r="H51" i="5"/>
  <c r="I51" i="5"/>
  <c r="J51" i="5"/>
  <c r="K51" i="5"/>
  <c r="L51" i="5"/>
  <c r="M51" i="5"/>
  <c r="N51" i="5"/>
  <c r="O51" i="5"/>
  <c r="P51" i="5"/>
  <c r="Q51" i="5"/>
  <c r="R51" i="5"/>
  <c r="S51" i="5"/>
  <c r="T51" i="5"/>
  <c r="U51" i="5"/>
  <c r="G23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G22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U22" i="5"/>
  <c r="F68" i="5" l="1"/>
  <c r="E68" i="5"/>
  <c r="D68" i="5"/>
  <c r="C68" i="5"/>
  <c r="F67" i="5"/>
  <c r="E67" i="5"/>
  <c r="D67" i="5"/>
  <c r="C67" i="5"/>
  <c r="F66" i="5"/>
  <c r="E66" i="5"/>
  <c r="D66" i="5"/>
  <c r="C66" i="5"/>
  <c r="F51" i="5"/>
  <c r="E51" i="5"/>
  <c r="D51" i="5"/>
  <c r="C51" i="5"/>
  <c r="F50" i="5"/>
  <c r="E50" i="5"/>
  <c r="D50" i="5"/>
  <c r="C50" i="5"/>
  <c r="F49" i="5"/>
  <c r="E49" i="5"/>
  <c r="D49" i="5"/>
  <c r="C49" i="5"/>
  <c r="F24" i="5"/>
  <c r="E24" i="5"/>
  <c r="D24" i="5"/>
  <c r="C24" i="5"/>
  <c r="F23" i="5"/>
  <c r="E23" i="5"/>
  <c r="D23" i="5"/>
  <c r="C23" i="5"/>
  <c r="F22" i="5"/>
  <c r="E22" i="5"/>
  <c r="D22" i="5"/>
  <c r="C22" i="5"/>
  <c r="E73" i="4"/>
  <c r="D73" i="4"/>
  <c r="C73" i="4"/>
  <c r="E72" i="4"/>
  <c r="D72" i="4"/>
  <c r="C72" i="4"/>
  <c r="E71" i="4"/>
  <c r="D71" i="4"/>
  <c r="C71" i="4"/>
  <c r="E51" i="4"/>
  <c r="D51" i="4"/>
  <c r="C51" i="4"/>
  <c r="E50" i="4"/>
  <c r="D50" i="4"/>
  <c r="C50" i="4"/>
  <c r="E49" i="4"/>
  <c r="D49" i="4"/>
  <c r="C49" i="4"/>
  <c r="E24" i="4"/>
  <c r="D24" i="4"/>
  <c r="C24" i="4"/>
  <c r="E23" i="4"/>
  <c r="D23" i="4"/>
  <c r="C23" i="4"/>
  <c r="E22" i="4"/>
  <c r="D22" i="4"/>
  <c r="C22" i="4"/>
  <c r="H73" i="3"/>
  <c r="G73" i="3"/>
  <c r="F73" i="3"/>
  <c r="C73" i="3"/>
  <c r="H72" i="3"/>
  <c r="G72" i="3"/>
  <c r="F72" i="3"/>
  <c r="C72" i="3"/>
  <c r="H71" i="3"/>
  <c r="G71" i="3"/>
  <c r="F71" i="3"/>
  <c r="C71" i="3"/>
  <c r="K51" i="3"/>
  <c r="J51" i="3"/>
  <c r="I51" i="3"/>
  <c r="H51" i="3"/>
  <c r="G51" i="3"/>
  <c r="F51" i="3"/>
  <c r="E51" i="3"/>
  <c r="D51" i="3"/>
  <c r="C51" i="3"/>
  <c r="K50" i="3"/>
  <c r="J50" i="3"/>
  <c r="I50" i="3"/>
  <c r="H50" i="3"/>
  <c r="G50" i="3"/>
  <c r="F50" i="3"/>
  <c r="E50" i="3"/>
  <c r="D50" i="3"/>
  <c r="C50" i="3"/>
  <c r="K49" i="3"/>
  <c r="J49" i="3"/>
  <c r="I49" i="3"/>
  <c r="H49" i="3"/>
  <c r="G49" i="3"/>
  <c r="F49" i="3"/>
  <c r="E49" i="3"/>
  <c r="D49" i="3"/>
  <c r="C49" i="3"/>
  <c r="K24" i="3"/>
  <c r="J24" i="3"/>
  <c r="I24" i="3"/>
  <c r="H24" i="3"/>
  <c r="G24" i="3"/>
  <c r="F24" i="3"/>
  <c r="E24" i="3"/>
  <c r="D24" i="3"/>
  <c r="C24" i="3"/>
  <c r="K23" i="3"/>
  <c r="J23" i="3"/>
  <c r="I23" i="3"/>
  <c r="H23" i="3"/>
  <c r="G23" i="3"/>
  <c r="F23" i="3"/>
  <c r="E23" i="3"/>
  <c r="D23" i="3"/>
  <c r="C23" i="3"/>
  <c r="K22" i="3"/>
  <c r="J22" i="3"/>
  <c r="I22" i="3"/>
  <c r="H22" i="3"/>
  <c r="G22" i="3"/>
  <c r="F22" i="3"/>
  <c r="E22" i="3"/>
  <c r="D22" i="3"/>
  <c r="C22" i="3"/>
</calcChain>
</file>

<file path=xl/sharedStrings.xml><?xml version="1.0" encoding="utf-8"?>
<sst xmlns="http://schemas.openxmlformats.org/spreadsheetml/2006/main" count="218" uniqueCount="131">
  <si>
    <t>Diagnose</t>
  </si>
  <si>
    <t>recordID</t>
  </si>
  <si>
    <t>bmi</t>
  </si>
  <si>
    <t>PHQ</t>
  </si>
  <si>
    <t>ESS</t>
  </si>
  <si>
    <t>CFQ</t>
  </si>
  <si>
    <t>Bell (6M)</t>
  </si>
  <si>
    <t>SF-36 (physical functioning)</t>
  </si>
  <si>
    <t>SF-36 (role limitations due to physical health)</t>
  </si>
  <si>
    <t>SF-36 (social functioning)</t>
  </si>
  <si>
    <t>PCS/CFS</t>
  </si>
  <si>
    <t>Median</t>
  </si>
  <si>
    <t>Min</t>
  </si>
  <si>
    <t>Max</t>
  </si>
  <si>
    <t>PCS</t>
  </si>
  <si>
    <t>n.a.</t>
  </si>
  <si>
    <t>Datum der Vorstellung</t>
  </si>
  <si>
    <t>ME/CFS</t>
  </si>
  <si>
    <t>SF-36 (vitality)</t>
  </si>
  <si>
    <t>pem_frequency</t>
  </si>
  <si>
    <t>pem_severity</t>
  </si>
  <si>
    <t>pem_length</t>
  </si>
  <si>
    <t>na</t>
  </si>
  <si>
    <t>Fmax1</t>
  </si>
  <si>
    <t>Fmax2</t>
  </si>
  <si>
    <t>Fmean1</t>
  </si>
  <si>
    <t>Fmean2</t>
  </si>
  <si>
    <t>pots_seat_rrsys</t>
  </si>
  <si>
    <t>pots_seat_rrdia</t>
  </si>
  <si>
    <t>pots_stand_rrsys5</t>
  </si>
  <si>
    <t>pots_stand_rrdia5</t>
  </si>
  <si>
    <t>pots_seat_pulse</t>
  </si>
  <si>
    <t>pots_stand_pulse0</t>
  </si>
  <si>
    <t>pots_stand_pulse2</t>
  </si>
  <si>
    <t>pots_stand_pulse5</t>
  </si>
  <si>
    <t>pots_stand_pulse10</t>
  </si>
  <si>
    <t>pots_stand_rrsys0</t>
  </si>
  <si>
    <t>pots_stand_rrsys2</t>
  </si>
  <si>
    <t>pots_stand_rrsys10</t>
  </si>
  <si>
    <t>pots_stand_rrdia0</t>
  </si>
  <si>
    <t>pots_stand_rrdia2</t>
  </si>
  <si>
    <t>pots_stand_rrdia10</t>
  </si>
  <si>
    <t>sy_1 Fatigue</t>
  </si>
  <si>
    <t>sy_2 PEM</t>
  </si>
  <si>
    <t>sy_3 Need for rest</t>
  </si>
  <si>
    <t>sy_4 imp performance</t>
  </si>
  <si>
    <t>sy_5 stress intolerance</t>
  </si>
  <si>
    <t>sy_6 muscle pain</t>
  </si>
  <si>
    <t>sy_7 headache</t>
  </si>
  <si>
    <t xml:space="preserve">sy_8 join pain </t>
  </si>
  <si>
    <t>sy_9 memory</t>
  </si>
  <si>
    <t>sy_10 concentration</t>
  </si>
  <si>
    <t>sy_11 mental fatigue</t>
  </si>
  <si>
    <t>sy_12 visual disturbances</t>
  </si>
  <si>
    <t>sy_15 palpitations</t>
  </si>
  <si>
    <t>sy_16 Dizziness when standing</t>
  </si>
  <si>
    <t>sy_17 Dizziness when walking</t>
  </si>
  <si>
    <t>sy_18 sleep dist</t>
  </si>
  <si>
    <t>sy_19 hypersens temp</t>
  </si>
  <si>
    <t>sy_20 hypersens light</t>
  </si>
  <si>
    <t>sy_21 hypersens noise</t>
  </si>
  <si>
    <t>sy_22 breathing disorder</t>
  </si>
  <si>
    <t>sy_23 Irritable bowl</t>
  </si>
  <si>
    <t>sy_24 fever</t>
  </si>
  <si>
    <t>sy_25 painful lymph nodes</t>
  </si>
  <si>
    <t>sy_26 sore throat</t>
  </si>
  <si>
    <t>sy_27 flu like symptoms</t>
  </si>
  <si>
    <t>com_total</t>
  </si>
  <si>
    <t>com_orth</t>
  </si>
  <si>
    <t>com_vaso</t>
  </si>
  <si>
    <t>com_secr</t>
  </si>
  <si>
    <t>com_gi</t>
  </si>
  <si>
    <t>com_blad</t>
  </si>
  <si>
    <t>com_pupil</t>
  </si>
  <si>
    <t>ACE II 1:10</t>
  </si>
  <si>
    <t>ACE</t>
  </si>
  <si>
    <t>Folic acid</t>
  </si>
  <si>
    <t>IL8 n Erylyse</t>
  </si>
  <si>
    <t>Kreatinin</t>
  </si>
  <si>
    <t>Bilirubin</t>
  </si>
  <si>
    <t>IgA</t>
  </si>
  <si>
    <t>IgM</t>
  </si>
  <si>
    <t>IgE</t>
  </si>
  <si>
    <t>IgG1</t>
  </si>
  <si>
    <t>IgG2</t>
  </si>
  <si>
    <t>IgG3</t>
  </si>
  <si>
    <t>IgG4</t>
  </si>
  <si>
    <t>CRP</t>
  </si>
  <si>
    <t>C3_Se</t>
  </si>
  <si>
    <t>Ferritin</t>
  </si>
  <si>
    <t>NTproBNP</t>
  </si>
  <si>
    <t>VitD3</t>
  </si>
  <si>
    <t>Hb</t>
  </si>
  <si>
    <t>Erythrozyten</t>
  </si>
  <si>
    <t>Nkabs</t>
  </si>
  <si>
    <t>NKrelLymph</t>
  </si>
  <si>
    <t>CD4TZabs</t>
  </si>
  <si>
    <t>CD4TZrelLymph</t>
  </si>
  <si>
    <t>CD4TZrelTZ</t>
  </si>
  <si>
    <t>CD8TZabs</t>
  </si>
  <si>
    <t>CD8TZrelLymph</t>
  </si>
  <si>
    <t>CD8TZrelTZ</t>
  </si>
  <si>
    <t>TNFalpha4hLPS</t>
  </si>
  <si>
    <t>löslIL2R</t>
  </si>
  <si>
    <t>MBL</t>
  </si>
  <si>
    <t>CFQ A</t>
  </si>
  <si>
    <t>CFA B</t>
  </si>
  <si>
    <t>pem_total</t>
  </si>
  <si>
    <t>fT3</t>
  </si>
  <si>
    <t>fT4</t>
  </si>
  <si>
    <t>TSHbasal</t>
  </si>
  <si>
    <t>Thrombozyten</t>
  </si>
  <si>
    <t>fatigue/malaise</t>
  </si>
  <si>
    <t>fever/higher temperature</t>
  </si>
  <si>
    <t>cough</t>
  </si>
  <si>
    <t>resp. Problems</t>
  </si>
  <si>
    <t>loss of smell</t>
  </si>
  <si>
    <t>loss of taste</t>
  </si>
  <si>
    <t>headache</t>
  </si>
  <si>
    <t>arthralgia</t>
  </si>
  <si>
    <t>chest pain</t>
  </si>
  <si>
    <t>Gesamtergebnis</t>
  </si>
  <si>
    <t>CCS/CFS m</t>
  </si>
  <si>
    <t>CCS/CFS f</t>
  </si>
  <si>
    <t>CCS m</t>
  </si>
  <si>
    <t>CCS f</t>
  </si>
  <si>
    <t>CCS/CFS</t>
  </si>
  <si>
    <t>CCS</t>
  </si>
  <si>
    <t>PCS/CFS Ergebnis</t>
  </si>
  <si>
    <t>PCS Ergebnis</t>
  </si>
  <si>
    <t>GI-symptoms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</si>
</sst>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</font>
    <font>
      <sz val="8"/>
      <name val="Arial"/>
      <family val="2"/>
    </font>
    <font>
      <b/>
      <sz val="11"/>
      <color rgb="FFFF0000"/>
      <name val="Calibri"/>
      <family val="2"/>
      <scheme val="minor"/>
    </font>
    <font>
      <sz val="8"/>
      <color rgb="FF000000"/>
      <name val="Arial"/>
      <family val="2"/>
    </font>
    <font>
      <sz val="8"/>
      <color theme="1"/>
      <name val="Arial"/>
      <family val="2"/>
    </font>
    <font>
      <sz val="8"/>
      <name val="Arial"/>
    </font>
    <font>
      <sz val="7"/>
      <name val="Arial"/>
      <family val="2"/>
    </font>
    <font>
      <b/>
      <sz val="8"/>
      <name val="Arial"/>
      <family val="2"/>
    </font>
    <font>
      <sz val="8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-0.249977111117893"/>
        <bgColor theme="6" tint="-0.249977111117893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theme="6" tint="0.79998168889431442"/>
      </bottom>
      <diagonal/>
    </border>
    <border>
      <left/>
      <right/>
      <top style="thin">
        <color theme="6" tint="0.79998168889431442"/>
      </top>
      <bottom style="thin">
        <color theme="6" tint="0.79998168889431442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6" tint="0.59999389629810485"/>
      </bottom>
      <diagonal/>
    </border>
    <border>
      <left/>
      <right/>
      <top style="thin">
        <color theme="6" tint="0.79998168889431442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79998168889431442"/>
      </bottom>
      <diagonal/>
    </border>
    <border>
      <left/>
      <right/>
      <top style="double">
        <color theme="6" tint="-0.249977111117893"/>
      </top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5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2" fontId="5" fillId="3" borderId="1" xfId="0" applyNumberFormat="1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5" fillId="0" borderId="0" xfId="0" applyFont="1"/>
    <xf numFmtId="0" fontId="6" fillId="0" borderId="0" xfId="0" applyFont="1"/>
    <xf numFmtId="0" fontId="6" fillId="0" borderId="0" xfId="0" applyNumberFormat="1" applyFont="1"/>
    <xf numFmtId="2" fontId="6" fillId="0" borderId="0" xfId="0" applyNumberFormat="1" applyFont="1"/>
    <xf numFmtId="1" fontId="6" fillId="0" borderId="0" xfId="0" applyNumberFormat="1" applyFont="1"/>
    <xf numFmtId="0" fontId="5" fillId="5" borderId="2" xfId="0" applyFont="1" applyFill="1" applyBorder="1"/>
    <xf numFmtId="0" fontId="5" fillId="5" borderId="3" xfId="0" applyFont="1" applyFill="1" applyBorder="1"/>
    <xf numFmtId="0" fontId="5" fillId="5" borderId="3" xfId="0" applyNumberFormat="1" applyFont="1" applyFill="1" applyBorder="1"/>
    <xf numFmtId="2" fontId="5" fillId="5" borderId="3" xfId="0" applyNumberFormat="1" applyFont="1" applyFill="1" applyBorder="1"/>
    <xf numFmtId="0" fontId="5" fillId="5" borderId="4" xfId="0" applyFont="1" applyFill="1" applyBorder="1"/>
    <xf numFmtId="0" fontId="5" fillId="5" borderId="0" xfId="0" applyFont="1" applyFill="1" applyBorder="1"/>
    <xf numFmtId="0" fontId="5" fillId="5" borderId="0" xfId="0" applyNumberFormat="1" applyFont="1" applyFill="1" applyBorder="1"/>
    <xf numFmtId="2" fontId="5" fillId="5" borderId="0" xfId="0" applyNumberFormat="1" applyFont="1" applyFill="1" applyBorder="1"/>
    <xf numFmtId="0" fontId="5" fillId="5" borderId="5" xfId="0" applyFont="1" applyFill="1" applyBorder="1"/>
    <xf numFmtId="0" fontId="5" fillId="5" borderId="1" xfId="0" applyFont="1" applyFill="1" applyBorder="1"/>
    <xf numFmtId="0" fontId="5" fillId="5" borderId="1" xfId="0" applyNumberFormat="1" applyFont="1" applyFill="1" applyBorder="1"/>
    <xf numFmtId="2" fontId="5" fillId="5" borderId="1" xfId="0" applyNumberFormat="1" applyFont="1" applyFill="1" applyBorder="1"/>
    <xf numFmtId="0" fontId="6" fillId="0" borderId="0" xfId="0" applyNumberFormat="1" applyFont="1" applyAlignment="1">
      <alignment horizontal="right"/>
    </xf>
    <xf numFmtId="0" fontId="7" fillId="5" borderId="1" xfId="0" applyFont="1" applyFill="1" applyBorder="1" applyAlignment="1">
      <alignment horizontal="right" vertical="center"/>
    </xf>
    <xf numFmtId="0" fontId="5" fillId="0" borderId="0" xfId="0" applyFont="1" applyFill="1" applyBorder="1"/>
    <xf numFmtId="0" fontId="6" fillId="0" borderId="0" xfId="0" applyFont="1" applyFill="1" applyBorder="1"/>
    <xf numFmtId="0" fontId="8" fillId="0" borderId="0" xfId="0" applyFont="1" applyFill="1" applyBorder="1" applyAlignment="1">
      <alignment horizontal="center" vertical="center"/>
    </xf>
    <xf numFmtId="2" fontId="6" fillId="0" borderId="0" xfId="0" applyNumberFormat="1" applyFont="1" applyFill="1" applyBorder="1"/>
    <xf numFmtId="14" fontId="8" fillId="0" borderId="0" xfId="0" applyNumberFormat="1" applyFont="1" applyFill="1" applyBorder="1" applyAlignment="1">
      <alignment vertical="center"/>
    </xf>
    <xf numFmtId="0" fontId="1" fillId="2" borderId="0" xfId="0" applyFont="1" applyFill="1"/>
    <xf numFmtId="0" fontId="0" fillId="0" borderId="0" xfId="0" applyNumberFormat="1"/>
    <xf numFmtId="0" fontId="9" fillId="0" borderId="0" xfId="0" applyFont="1"/>
    <xf numFmtId="0" fontId="3" fillId="0" borderId="0" xfId="0" applyFont="1"/>
    <xf numFmtId="0" fontId="3" fillId="0" borderId="0" xfId="0" applyNumberFormat="1" applyFont="1"/>
    <xf numFmtId="0" fontId="1" fillId="5" borderId="2" xfId="0" applyFont="1" applyFill="1" applyBorder="1"/>
    <xf numFmtId="0" fontId="0" fillId="5" borderId="3" xfId="0" applyFill="1" applyBorder="1"/>
    <xf numFmtId="0" fontId="0" fillId="5" borderId="3" xfId="0" applyNumberFormat="1" applyFill="1" applyBorder="1"/>
    <xf numFmtId="0" fontId="1" fillId="5" borderId="4" xfId="0" applyFont="1" applyFill="1" applyBorder="1"/>
    <xf numFmtId="0" fontId="0" fillId="5" borderId="0" xfId="0" applyFill="1" applyBorder="1"/>
    <xf numFmtId="0" fontId="0" fillId="5" borderId="0" xfId="0" applyNumberFormat="1" applyFill="1" applyBorder="1"/>
    <xf numFmtId="0" fontId="1" fillId="5" borderId="5" xfId="0" applyFont="1" applyFill="1" applyBorder="1"/>
    <xf numFmtId="0" fontId="0" fillId="5" borderId="1" xfId="0" applyFill="1" applyBorder="1"/>
    <xf numFmtId="0" fontId="0" fillId="5" borderId="1" xfId="0" applyNumberFormat="1" applyFill="1" applyBorder="1"/>
    <xf numFmtId="0" fontId="0" fillId="0" borderId="0" xfId="0" applyFill="1"/>
    <xf numFmtId="0" fontId="0" fillId="0" borderId="0" xfId="0" applyNumberFormat="1" applyFill="1"/>
    <xf numFmtId="0" fontId="0" fillId="0" borderId="0" xfId="0" applyNumberFormat="1" applyFill="1" applyAlignment="1">
      <alignment horizontal="right"/>
    </xf>
    <xf numFmtId="0" fontId="1" fillId="0" borderId="0" xfId="0" applyFont="1" applyFill="1" applyBorder="1"/>
    <xf numFmtId="0" fontId="0" fillId="0" borderId="0" xfId="0" applyFill="1" applyBorder="1"/>
    <xf numFmtId="0" fontId="10" fillId="0" borderId="0" xfId="0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1" fillId="2" borderId="0" xfId="0" applyFont="1" applyFill="1" applyAlignment="1">
      <alignment wrapText="1"/>
    </xf>
    <xf numFmtId="0" fontId="1" fillId="5" borderId="3" xfId="0" applyFont="1" applyFill="1" applyBorder="1"/>
    <xf numFmtId="0" fontId="1" fillId="5" borderId="3" xfId="0" applyNumberFormat="1" applyFont="1" applyFill="1" applyBorder="1"/>
    <xf numFmtId="0" fontId="1" fillId="5" borderId="0" xfId="0" applyFont="1" applyFill="1" applyBorder="1"/>
    <xf numFmtId="0" fontId="1" fillId="5" borderId="0" xfId="0" applyNumberFormat="1" applyFont="1" applyFill="1" applyBorder="1"/>
    <xf numFmtId="0" fontId="1" fillId="5" borderId="1" xfId="0" applyFont="1" applyFill="1" applyBorder="1"/>
    <xf numFmtId="0" fontId="1" fillId="5" borderId="1" xfId="0" applyNumberFormat="1" applyFont="1" applyFill="1" applyBorder="1"/>
    <xf numFmtId="0" fontId="12" fillId="0" borderId="0" xfId="0" applyFont="1"/>
    <xf numFmtId="0" fontId="12" fillId="0" borderId="0" xfId="0" applyFont="1" applyAlignment="1">
      <alignment horizontal="center"/>
    </xf>
    <xf numFmtId="0" fontId="1" fillId="0" borderId="1" xfId="0" applyFont="1" applyBorder="1"/>
    <xf numFmtId="0" fontId="10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/>
    </xf>
    <xf numFmtId="0" fontId="0" fillId="0" borderId="1" xfId="0" applyBorder="1"/>
    <xf numFmtId="2" fontId="1" fillId="0" borderId="0" xfId="0" applyNumberFormat="1" applyFont="1"/>
    <xf numFmtId="2" fontId="0" fillId="0" borderId="0" xfId="0" applyNumberFormat="1"/>
    <xf numFmtId="2" fontId="3" fillId="0" borderId="0" xfId="0" applyNumberFormat="1" applyFont="1"/>
    <xf numFmtId="2" fontId="1" fillId="5" borderId="3" xfId="0" applyNumberFormat="1" applyFont="1" applyFill="1" applyBorder="1"/>
    <xf numFmtId="2" fontId="1" fillId="5" borderId="0" xfId="0" applyNumberFormat="1" applyFont="1" applyFill="1" applyBorder="1"/>
    <xf numFmtId="2" fontId="1" fillId="5" borderId="1" xfId="0" applyNumberFormat="1" applyFont="1" applyFill="1" applyBorder="1"/>
    <xf numFmtId="2" fontId="0" fillId="0" borderId="0" xfId="0" applyNumberFormat="1" applyFill="1"/>
    <xf numFmtId="2" fontId="3" fillId="0" borderId="0" xfId="0" applyNumberFormat="1" applyFont="1" applyFill="1"/>
    <xf numFmtId="0" fontId="3" fillId="0" borderId="0" xfId="0" applyNumberFormat="1" applyFont="1" applyFill="1"/>
    <xf numFmtId="2" fontId="13" fillId="0" borderId="0" xfId="0" applyNumberFormat="1" applyFont="1"/>
    <xf numFmtId="0" fontId="2" fillId="6" borderId="0" xfId="0" applyFont="1" applyFill="1"/>
    <xf numFmtId="0" fontId="2" fillId="7" borderId="6" xfId="0" applyFont="1" applyFill="1" applyBorder="1"/>
    <xf numFmtId="0" fontId="0" fillId="0" borderId="7" xfId="0" applyFont="1" applyBorder="1"/>
    <xf numFmtId="0" fontId="6" fillId="0" borderId="7" xfId="0" applyNumberFormat="1" applyFont="1" applyBorder="1"/>
    <xf numFmtId="0" fontId="1" fillId="8" borderId="7" xfId="0" applyFont="1" applyFill="1" applyBorder="1"/>
    <xf numFmtId="0" fontId="5" fillId="8" borderId="7" xfId="0" applyNumberFormat="1" applyFont="1" applyFill="1" applyBorder="1"/>
    <xf numFmtId="0" fontId="2" fillId="9" borderId="7" xfId="0" applyFont="1" applyFill="1" applyBorder="1"/>
    <xf numFmtId="0" fontId="5" fillId="9" borderId="7" xfId="0" applyNumberFormat="1" applyFont="1" applyFill="1" applyBorder="1"/>
    <xf numFmtId="0" fontId="1" fillId="0" borderId="7" xfId="0" applyFont="1" applyBorder="1"/>
    <xf numFmtId="0" fontId="5" fillId="0" borderId="7" xfId="0" applyNumberFormat="1" applyFont="1" applyBorder="1"/>
    <xf numFmtId="0" fontId="8" fillId="0" borderId="0" xfId="0" applyFont="1" applyAlignment="1">
      <alignment horizontal="left"/>
    </xf>
    <xf numFmtId="0" fontId="8" fillId="0" borderId="0" xfId="0" applyFont="1"/>
    <xf numFmtId="0" fontId="14" fillId="0" borderId="0" xfId="0" applyFont="1" applyAlignment="1">
      <alignment horizontal="left"/>
    </xf>
    <xf numFmtId="0" fontId="6" fillId="10" borderId="0" xfId="0" applyFont="1" applyFill="1"/>
    <xf numFmtId="0" fontId="8" fillId="10" borderId="0" xfId="0" applyFont="1" applyFill="1"/>
    <xf numFmtId="0" fontId="1" fillId="2" borderId="1" xfId="0" applyFont="1" applyFill="1" applyBorder="1"/>
    <xf numFmtId="0" fontId="5" fillId="2" borderId="1" xfId="0" applyFont="1" applyFill="1" applyBorder="1"/>
    <xf numFmtId="0" fontId="14" fillId="2" borderId="1" xfId="0" applyFont="1" applyFill="1" applyBorder="1" applyAlignment="1">
      <alignment horizontal="center"/>
    </xf>
    <xf numFmtId="0" fontId="15" fillId="0" borderId="0" xfId="0" applyFont="1"/>
    <xf numFmtId="0" fontId="8" fillId="0" borderId="0" xfId="0" applyFont="1" applyFill="1"/>
    <xf numFmtId="0" fontId="5" fillId="5" borderId="8" xfId="0" applyFont="1" applyFill="1" applyBorder="1"/>
    <xf numFmtId="0" fontId="5" fillId="5" borderId="9" xfId="0" applyFont="1" applyFill="1" applyBorder="1"/>
    <xf numFmtId="0" fontId="5" fillId="5" borderId="9" xfId="0" applyNumberFormat="1" applyFont="1" applyFill="1" applyBorder="1"/>
    <xf numFmtId="0" fontId="0" fillId="5" borderId="9" xfId="0" applyNumberFormat="1" applyFill="1" applyBorder="1"/>
    <xf numFmtId="0" fontId="5" fillId="5" borderId="10" xfId="0" applyFont="1" applyFill="1" applyBorder="1"/>
    <xf numFmtId="0" fontId="5" fillId="5" borderId="11" xfId="0" applyFont="1" applyFill="1" applyBorder="1"/>
    <xf numFmtId="0" fontId="5" fillId="5" borderId="11" xfId="0" applyNumberFormat="1" applyFont="1" applyFill="1" applyBorder="1"/>
    <xf numFmtId="0" fontId="0" fillId="5" borderId="11" xfId="0" applyNumberFormat="1" applyFill="1" applyBorder="1"/>
    <xf numFmtId="0" fontId="4" fillId="7" borderId="6" xfId="0" applyFont="1" applyFill="1" applyBorder="1"/>
    <xf numFmtId="0" fontId="4" fillId="7" borderId="12" xfId="0" applyFont="1" applyFill="1" applyBorder="1"/>
    <xf numFmtId="0" fontId="4" fillId="9" borderId="13" xfId="0" applyFont="1" applyFill="1" applyBorder="1"/>
    <xf numFmtId="0" fontId="0" fillId="0" borderId="7" xfId="0" applyNumberFormat="1" applyFont="1" applyBorder="1"/>
    <xf numFmtId="0" fontId="4" fillId="9" borderId="14" xfId="0" applyFont="1" applyFill="1" applyBorder="1"/>
    <xf numFmtId="0" fontId="1" fillId="8" borderId="7" xfId="0" applyNumberFormat="1" applyFont="1" applyFill="1" applyBorder="1"/>
    <xf numFmtId="0" fontId="4" fillId="9" borderId="15" xfId="0" applyFont="1" applyFill="1" applyBorder="1"/>
    <xf numFmtId="0" fontId="2" fillId="9" borderId="7" xfId="0" applyNumberFormat="1" applyFont="1" applyFill="1" applyBorder="1"/>
    <xf numFmtId="0" fontId="1" fillId="0" borderId="16" xfId="0" applyFont="1" applyBorder="1"/>
    <xf numFmtId="0" fontId="1" fillId="0" borderId="16" xfId="0" applyNumberFormat="1" applyFont="1" applyBorder="1"/>
    <xf numFmtId="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opLeftCell="A46" workbookViewId="0">
      <selection activeCell="C1" sqref="C1:C1048576"/>
    </sheetView>
  </sheetViews>
  <sheetFormatPr baseColWidth="10" defaultRowHeight="15" x14ac:dyDescent="0.25"/>
  <cols>
    <col min="1" max="1" width="11.42578125" style="6"/>
    <col min="2" max="2" width="11.42578125" style="7"/>
    <col min="3" max="3" width="11.42578125" style="9"/>
    <col min="4" max="4" width="11.42578125" style="7" customWidth="1"/>
    <col min="5" max="7" width="11.42578125" style="7"/>
    <col min="8" max="8" width="18.85546875" style="7" bestFit="1" customWidth="1"/>
    <col min="9" max="9" width="15.42578125" style="7" customWidth="1"/>
    <col min="10" max="10" width="30.85546875" style="7" customWidth="1"/>
    <col min="11" max="11" width="13" style="7" customWidth="1"/>
    <col min="12" max="12" width="28.7109375" style="7" customWidth="1"/>
    <col min="13" max="16384" width="11.42578125" style="7"/>
  </cols>
  <sheetData>
    <row r="1" spans="1:11" s="2" customFormat="1" ht="30.75" thickBot="1" x14ac:dyDescent="0.3">
      <c r="A1" s="2" t="s">
        <v>0</v>
      </c>
      <c r="B1" s="2" t="s">
        <v>1</v>
      </c>
      <c r="C1" s="4" t="s">
        <v>2</v>
      </c>
      <c r="D1" s="3" t="s">
        <v>3</v>
      </c>
      <c r="E1" s="3" t="s">
        <v>4</v>
      </c>
      <c r="F1" s="3" t="s">
        <v>5</v>
      </c>
      <c r="G1" s="5" t="s">
        <v>6</v>
      </c>
      <c r="H1" s="5" t="s">
        <v>7</v>
      </c>
      <c r="I1" s="5" t="s">
        <v>18</v>
      </c>
      <c r="J1" s="5" t="s">
        <v>8</v>
      </c>
      <c r="K1" s="5" t="s">
        <v>9</v>
      </c>
    </row>
    <row r="2" spans="1:11" x14ac:dyDescent="0.25">
      <c r="A2" s="6" t="s">
        <v>10</v>
      </c>
      <c r="B2" s="7">
        <v>4</v>
      </c>
      <c r="C2" s="9">
        <v>18.113754377490601</v>
      </c>
      <c r="D2" s="9">
        <v>16</v>
      </c>
      <c r="E2" s="8">
        <v>21</v>
      </c>
      <c r="F2" s="10">
        <v>31</v>
      </c>
      <c r="G2" s="8">
        <v>20</v>
      </c>
      <c r="H2" s="8">
        <v>15</v>
      </c>
      <c r="I2" s="8">
        <v>0</v>
      </c>
      <c r="J2" s="8">
        <v>0</v>
      </c>
      <c r="K2" s="8">
        <v>12.5</v>
      </c>
    </row>
    <row r="3" spans="1:11" x14ac:dyDescent="0.25">
      <c r="B3" s="7">
        <v>13</v>
      </c>
      <c r="C3" s="9">
        <v>19.4444444444444</v>
      </c>
      <c r="D3" s="9">
        <v>11</v>
      </c>
      <c r="E3" s="8">
        <v>7</v>
      </c>
      <c r="F3" s="10">
        <v>25</v>
      </c>
      <c r="G3" s="8">
        <v>60</v>
      </c>
      <c r="H3" s="8">
        <v>65</v>
      </c>
      <c r="I3" s="8">
        <v>10</v>
      </c>
      <c r="J3" s="8">
        <v>0</v>
      </c>
      <c r="K3" s="8">
        <v>0</v>
      </c>
    </row>
    <row r="4" spans="1:11" x14ac:dyDescent="0.25">
      <c r="B4" s="7">
        <v>17</v>
      </c>
      <c r="C4" s="9">
        <v>26.03</v>
      </c>
      <c r="D4" s="9">
        <v>11</v>
      </c>
      <c r="E4" s="8">
        <v>13</v>
      </c>
      <c r="F4" s="10">
        <v>24</v>
      </c>
      <c r="G4" s="8">
        <v>30</v>
      </c>
      <c r="H4" s="8">
        <v>70</v>
      </c>
      <c r="I4" s="8">
        <v>10</v>
      </c>
      <c r="J4" s="8">
        <v>0</v>
      </c>
      <c r="K4" s="8">
        <v>25</v>
      </c>
    </row>
    <row r="5" spans="1:11" x14ac:dyDescent="0.25">
      <c r="B5" s="7">
        <v>48</v>
      </c>
      <c r="C5" s="9">
        <v>25.43</v>
      </c>
      <c r="D5" s="9">
        <v>11</v>
      </c>
      <c r="E5" s="8">
        <v>6</v>
      </c>
      <c r="F5" s="10">
        <v>26</v>
      </c>
      <c r="G5" s="8">
        <v>40</v>
      </c>
      <c r="H5" s="8">
        <v>75</v>
      </c>
      <c r="I5" s="8">
        <v>20</v>
      </c>
      <c r="J5" s="8">
        <v>0</v>
      </c>
      <c r="K5" s="8">
        <v>50</v>
      </c>
    </row>
    <row r="6" spans="1:11" x14ac:dyDescent="0.25">
      <c r="B6" s="7">
        <v>57</v>
      </c>
      <c r="C6" s="9">
        <v>21.46</v>
      </c>
      <c r="D6" s="9">
        <v>14</v>
      </c>
      <c r="E6" s="8">
        <v>14</v>
      </c>
      <c r="F6" s="10">
        <v>29</v>
      </c>
      <c r="G6" s="8">
        <v>40</v>
      </c>
      <c r="H6" s="8">
        <v>65</v>
      </c>
      <c r="I6" s="8">
        <v>15</v>
      </c>
      <c r="J6" s="8">
        <v>0</v>
      </c>
      <c r="K6" s="8">
        <v>37.5</v>
      </c>
    </row>
    <row r="7" spans="1:11" x14ac:dyDescent="0.25">
      <c r="D7" s="9"/>
      <c r="E7" s="8"/>
      <c r="F7" s="10"/>
      <c r="G7" s="8"/>
      <c r="H7" s="8"/>
      <c r="I7" s="8"/>
      <c r="J7" s="8"/>
      <c r="K7" s="8"/>
    </row>
    <row r="8" spans="1:11" x14ac:dyDescent="0.25">
      <c r="B8" s="7">
        <v>7</v>
      </c>
      <c r="C8" s="9">
        <v>23.78</v>
      </c>
      <c r="D8" s="9">
        <v>11</v>
      </c>
      <c r="E8" s="8">
        <v>9</v>
      </c>
      <c r="F8" s="10">
        <v>28</v>
      </c>
      <c r="G8" s="8">
        <v>40</v>
      </c>
      <c r="H8" s="8">
        <v>75</v>
      </c>
      <c r="I8" s="8">
        <v>10</v>
      </c>
      <c r="J8" s="8">
        <v>0</v>
      </c>
      <c r="K8" s="8">
        <v>12.5</v>
      </c>
    </row>
    <row r="9" spans="1:11" x14ac:dyDescent="0.25">
      <c r="B9" s="7">
        <v>8</v>
      </c>
      <c r="C9" s="9">
        <v>24.09</v>
      </c>
      <c r="D9" s="9">
        <v>16</v>
      </c>
      <c r="E9" s="8">
        <v>6</v>
      </c>
      <c r="F9" s="10">
        <v>31</v>
      </c>
      <c r="G9" s="8">
        <v>20</v>
      </c>
      <c r="H9" s="8">
        <v>15</v>
      </c>
      <c r="I9" s="8">
        <v>5</v>
      </c>
      <c r="J9" s="8">
        <v>0</v>
      </c>
      <c r="K9" s="8">
        <v>0</v>
      </c>
    </row>
    <row r="10" spans="1:11" x14ac:dyDescent="0.25">
      <c r="B10" s="7">
        <v>9</v>
      </c>
      <c r="C10" s="9">
        <v>26.81</v>
      </c>
      <c r="D10" s="9">
        <v>9</v>
      </c>
      <c r="E10" s="8">
        <v>8</v>
      </c>
      <c r="F10" s="10">
        <v>25</v>
      </c>
      <c r="G10" s="8">
        <v>30</v>
      </c>
      <c r="H10" s="8">
        <v>25</v>
      </c>
      <c r="I10" s="8">
        <v>10</v>
      </c>
      <c r="J10" s="8">
        <v>0</v>
      </c>
      <c r="K10" s="8">
        <v>75</v>
      </c>
    </row>
    <row r="11" spans="1:11" x14ac:dyDescent="0.25">
      <c r="B11" s="7">
        <v>14</v>
      </c>
      <c r="C11" s="9">
        <v>24.31</v>
      </c>
      <c r="D11" s="9">
        <v>9</v>
      </c>
      <c r="E11" s="8">
        <v>9</v>
      </c>
      <c r="F11" s="10">
        <v>23</v>
      </c>
      <c r="G11" s="8">
        <v>50</v>
      </c>
      <c r="H11" s="8">
        <v>40</v>
      </c>
      <c r="I11" s="8">
        <v>30</v>
      </c>
      <c r="J11" s="8">
        <v>0</v>
      </c>
      <c r="K11" s="8">
        <v>37.5</v>
      </c>
    </row>
    <row r="12" spans="1:11" x14ac:dyDescent="0.25">
      <c r="B12" s="7">
        <v>20</v>
      </c>
      <c r="C12" s="9">
        <v>29.35</v>
      </c>
      <c r="D12" s="9">
        <v>8</v>
      </c>
      <c r="E12" s="8">
        <v>6</v>
      </c>
      <c r="F12" s="10">
        <v>20</v>
      </c>
      <c r="G12" s="8">
        <v>60</v>
      </c>
      <c r="H12" s="8">
        <v>90</v>
      </c>
      <c r="I12" s="8">
        <v>40</v>
      </c>
      <c r="J12" s="8">
        <v>0</v>
      </c>
      <c r="K12" s="8">
        <v>62.5</v>
      </c>
    </row>
    <row r="13" spans="1:11" x14ac:dyDescent="0.25">
      <c r="B13" s="7">
        <v>22</v>
      </c>
      <c r="C13" s="9">
        <v>21.92</v>
      </c>
      <c r="D13" s="9">
        <v>16</v>
      </c>
      <c r="E13" s="8">
        <v>16</v>
      </c>
      <c r="F13" s="10">
        <v>23</v>
      </c>
      <c r="G13" s="8">
        <v>30</v>
      </c>
      <c r="H13" s="8">
        <v>50</v>
      </c>
      <c r="I13" s="8">
        <v>20</v>
      </c>
      <c r="J13" s="8">
        <v>0</v>
      </c>
      <c r="K13" s="8"/>
    </row>
    <row r="14" spans="1:11" x14ac:dyDescent="0.25">
      <c r="B14" s="7">
        <v>27</v>
      </c>
      <c r="C14" s="9">
        <v>20.57</v>
      </c>
      <c r="D14" s="9">
        <v>19</v>
      </c>
      <c r="E14" s="8">
        <v>1</v>
      </c>
      <c r="F14" s="10">
        <v>29</v>
      </c>
      <c r="G14" s="8">
        <v>60</v>
      </c>
      <c r="H14" s="8">
        <v>60</v>
      </c>
      <c r="I14" s="8">
        <v>30</v>
      </c>
      <c r="J14" s="8">
        <v>0</v>
      </c>
      <c r="K14" s="8">
        <v>37.5</v>
      </c>
    </row>
    <row r="15" spans="1:11" x14ac:dyDescent="0.25">
      <c r="B15" s="7">
        <v>31</v>
      </c>
      <c r="C15" s="9">
        <v>23.03</v>
      </c>
      <c r="D15" s="9">
        <v>12</v>
      </c>
      <c r="E15" s="8">
        <v>12</v>
      </c>
      <c r="F15" s="10">
        <v>27</v>
      </c>
      <c r="G15" s="8">
        <v>50</v>
      </c>
      <c r="H15" s="8">
        <v>35</v>
      </c>
      <c r="I15" s="8">
        <v>30</v>
      </c>
      <c r="J15" s="8">
        <v>0</v>
      </c>
      <c r="K15" s="8"/>
    </row>
    <row r="16" spans="1:11" x14ac:dyDescent="0.25">
      <c r="B16" s="7">
        <v>35</v>
      </c>
      <c r="C16" s="9">
        <v>20.239999999999998</v>
      </c>
      <c r="D16" s="9">
        <v>12</v>
      </c>
      <c r="E16" s="8">
        <v>7</v>
      </c>
      <c r="F16" s="10">
        <v>25</v>
      </c>
      <c r="G16" s="8">
        <v>50</v>
      </c>
      <c r="H16" s="8">
        <v>65</v>
      </c>
      <c r="I16" s="8">
        <v>20</v>
      </c>
      <c r="J16" s="8">
        <v>0</v>
      </c>
      <c r="K16" s="8">
        <v>62.5</v>
      </c>
    </row>
    <row r="17" spans="1:11" x14ac:dyDescent="0.25">
      <c r="B17" s="7">
        <v>37</v>
      </c>
      <c r="C17" s="9">
        <v>27.78</v>
      </c>
      <c r="D17" s="9">
        <v>12</v>
      </c>
      <c r="E17" s="8">
        <v>14</v>
      </c>
      <c r="F17" s="10">
        <v>24</v>
      </c>
      <c r="G17" s="8">
        <v>20</v>
      </c>
      <c r="H17" s="8">
        <v>20</v>
      </c>
      <c r="I17" s="8">
        <v>0</v>
      </c>
      <c r="J17" s="8">
        <v>0</v>
      </c>
      <c r="K17" s="8">
        <v>0</v>
      </c>
    </row>
    <row r="18" spans="1:11" x14ac:dyDescent="0.25">
      <c r="B18" s="7">
        <v>40</v>
      </c>
      <c r="C18" s="9">
        <v>24.34</v>
      </c>
      <c r="D18" s="9">
        <v>3</v>
      </c>
      <c r="E18" s="8">
        <v>3</v>
      </c>
      <c r="F18" s="10">
        <v>25</v>
      </c>
      <c r="G18" s="8">
        <v>40</v>
      </c>
      <c r="H18" s="8">
        <v>50</v>
      </c>
      <c r="I18" s="8">
        <v>35</v>
      </c>
      <c r="J18" s="8">
        <v>0</v>
      </c>
      <c r="K18" s="8">
        <v>25</v>
      </c>
    </row>
    <row r="19" spans="1:11" x14ac:dyDescent="0.25">
      <c r="B19" s="7">
        <v>41</v>
      </c>
      <c r="C19" s="9">
        <v>31.83</v>
      </c>
      <c r="D19" s="9">
        <v>7</v>
      </c>
      <c r="E19" s="8">
        <v>14</v>
      </c>
      <c r="F19" s="10">
        <v>26</v>
      </c>
      <c r="G19" s="8">
        <v>40</v>
      </c>
      <c r="H19" s="8">
        <v>65</v>
      </c>
      <c r="I19" s="8">
        <v>20</v>
      </c>
      <c r="J19" s="8">
        <v>0</v>
      </c>
      <c r="K19" s="8">
        <v>25</v>
      </c>
    </row>
    <row r="20" spans="1:11" x14ac:dyDescent="0.25">
      <c r="B20" s="7">
        <v>44</v>
      </c>
      <c r="C20" s="9">
        <v>25.43</v>
      </c>
      <c r="D20" s="9">
        <v>12</v>
      </c>
      <c r="E20" s="8">
        <v>5</v>
      </c>
      <c r="F20" s="10">
        <v>27</v>
      </c>
      <c r="G20" s="8">
        <v>80</v>
      </c>
      <c r="H20" s="8">
        <v>80</v>
      </c>
      <c r="I20" s="8">
        <v>35</v>
      </c>
      <c r="J20" s="8">
        <v>0</v>
      </c>
      <c r="K20" s="8">
        <v>37.5</v>
      </c>
    </row>
    <row r="21" spans="1:11" ht="15.75" thickBot="1" x14ac:dyDescent="0.3">
      <c r="B21" s="7">
        <v>51</v>
      </c>
      <c r="C21" s="9">
        <v>28.04</v>
      </c>
      <c r="D21" s="9">
        <v>13</v>
      </c>
      <c r="E21" s="8">
        <v>11</v>
      </c>
      <c r="F21" s="10">
        <v>27</v>
      </c>
      <c r="G21" s="8">
        <v>50</v>
      </c>
      <c r="H21" s="8">
        <v>65</v>
      </c>
      <c r="I21" s="8">
        <v>10</v>
      </c>
      <c r="J21" s="8">
        <v>0</v>
      </c>
      <c r="K21" s="8">
        <v>25</v>
      </c>
    </row>
    <row r="22" spans="1:11" s="12" customFormat="1" x14ac:dyDescent="0.25">
      <c r="A22" s="11"/>
      <c r="B22" s="12" t="s">
        <v>11</v>
      </c>
      <c r="C22" s="14">
        <f t="shared" ref="C22:F22" si="0">MEDIAN(C2:C21)</f>
        <v>24.31</v>
      </c>
      <c r="D22" s="13">
        <f t="shared" si="0"/>
        <v>12</v>
      </c>
      <c r="E22" s="13">
        <f>MEDIAN(E2:E21)</f>
        <v>9</v>
      </c>
      <c r="F22" s="13">
        <f t="shared" si="0"/>
        <v>26</v>
      </c>
      <c r="G22" s="13">
        <f>MEDIAN(G2:G21)</f>
        <v>40</v>
      </c>
      <c r="H22" s="13">
        <f t="shared" ref="H22:K22" si="1">MEDIAN(H2:H21)</f>
        <v>65</v>
      </c>
      <c r="I22" s="13">
        <f>MEDIAN(I2:I21)</f>
        <v>20</v>
      </c>
      <c r="J22" s="13">
        <f t="shared" si="1"/>
        <v>0</v>
      </c>
      <c r="K22" s="13">
        <f t="shared" si="1"/>
        <v>25</v>
      </c>
    </row>
    <row r="23" spans="1:11" s="16" customFormat="1" x14ac:dyDescent="0.25">
      <c r="A23" s="15"/>
      <c r="B23" s="16" t="s">
        <v>12</v>
      </c>
      <c r="C23" s="18">
        <f t="shared" ref="C23:K23" si="2">MIN(C2:C21)</f>
        <v>18.113754377490601</v>
      </c>
      <c r="D23" s="17">
        <f>MIN(D2:D21)</f>
        <v>3</v>
      </c>
      <c r="E23" s="17">
        <f>MIN(E2:E21)</f>
        <v>1</v>
      </c>
      <c r="F23" s="17">
        <f t="shared" si="2"/>
        <v>20</v>
      </c>
      <c r="G23" s="17">
        <f>MIN(G2:G21)</f>
        <v>20</v>
      </c>
      <c r="H23" s="17">
        <f t="shared" si="2"/>
        <v>15</v>
      </c>
      <c r="I23" s="17">
        <f>MIN(I2:I21)</f>
        <v>0</v>
      </c>
      <c r="J23" s="17">
        <f t="shared" si="2"/>
        <v>0</v>
      </c>
      <c r="K23" s="17">
        <f t="shared" si="2"/>
        <v>0</v>
      </c>
    </row>
    <row r="24" spans="1:11" s="20" customFormat="1" ht="15.75" thickBot="1" x14ac:dyDescent="0.3">
      <c r="A24" s="19"/>
      <c r="B24" s="20" t="s">
        <v>13</v>
      </c>
      <c r="C24" s="22">
        <f t="shared" ref="C24:K24" si="3">MAX(C2:C21)</f>
        <v>31.83</v>
      </c>
      <c r="D24" s="21">
        <f>MAX(D2:D21)</f>
        <v>19</v>
      </c>
      <c r="E24" s="21">
        <f>MAX(E2:E21)</f>
        <v>21</v>
      </c>
      <c r="F24" s="21">
        <f t="shared" si="3"/>
        <v>31</v>
      </c>
      <c r="G24" s="21">
        <f>MAX(G2:G21)</f>
        <v>80</v>
      </c>
      <c r="H24" s="21">
        <f t="shared" si="3"/>
        <v>90</v>
      </c>
      <c r="I24" s="21">
        <f>MAX(I2:I21)</f>
        <v>40</v>
      </c>
      <c r="J24" s="21">
        <f t="shared" si="3"/>
        <v>0</v>
      </c>
      <c r="K24" s="21">
        <f t="shared" si="3"/>
        <v>75</v>
      </c>
    </row>
    <row r="25" spans="1:11" x14ac:dyDescent="0.25">
      <c r="A25" s="6" t="s">
        <v>14</v>
      </c>
      <c r="B25" s="7">
        <v>11</v>
      </c>
      <c r="C25" s="9">
        <v>21.4995968825584</v>
      </c>
      <c r="D25" s="9">
        <v>10</v>
      </c>
      <c r="E25" s="8">
        <v>4</v>
      </c>
      <c r="F25" s="10">
        <v>28</v>
      </c>
      <c r="G25" s="8">
        <v>50</v>
      </c>
      <c r="H25" s="8">
        <v>70</v>
      </c>
      <c r="I25" s="8">
        <v>45</v>
      </c>
      <c r="J25" s="8">
        <v>25</v>
      </c>
      <c r="K25" s="8">
        <v>62.5</v>
      </c>
    </row>
    <row r="26" spans="1:11" x14ac:dyDescent="0.25">
      <c r="B26" s="7">
        <v>15</v>
      </c>
      <c r="C26" s="9">
        <v>36.24</v>
      </c>
      <c r="D26" s="9">
        <v>18</v>
      </c>
      <c r="E26" s="8">
        <v>16</v>
      </c>
      <c r="F26" s="10">
        <v>32</v>
      </c>
      <c r="G26" s="8">
        <v>30</v>
      </c>
      <c r="H26" s="8">
        <v>65</v>
      </c>
      <c r="I26" s="8">
        <v>10</v>
      </c>
      <c r="J26" s="8">
        <v>0</v>
      </c>
      <c r="K26" s="8">
        <v>50</v>
      </c>
    </row>
    <row r="27" spans="1:11" x14ac:dyDescent="0.25">
      <c r="B27" s="7">
        <v>19</v>
      </c>
      <c r="C27" s="9">
        <v>25.17</v>
      </c>
      <c r="D27" s="9">
        <v>17</v>
      </c>
      <c r="E27" s="8">
        <v>10</v>
      </c>
      <c r="F27" s="10">
        <v>23</v>
      </c>
      <c r="G27" s="8">
        <v>50</v>
      </c>
      <c r="H27" s="8">
        <v>50</v>
      </c>
      <c r="I27" s="8">
        <v>20</v>
      </c>
      <c r="J27" s="8">
        <v>0</v>
      </c>
      <c r="K27" s="8">
        <v>12.5</v>
      </c>
    </row>
    <row r="28" spans="1:11" x14ac:dyDescent="0.25">
      <c r="B28" s="7">
        <v>28</v>
      </c>
      <c r="C28" s="9">
        <v>20.309999999999999</v>
      </c>
      <c r="D28" s="9">
        <v>10</v>
      </c>
      <c r="E28" s="8">
        <v>3</v>
      </c>
      <c r="F28" s="10">
        <v>21</v>
      </c>
      <c r="G28" s="8">
        <v>40</v>
      </c>
      <c r="H28" s="8">
        <v>40</v>
      </c>
      <c r="I28" s="8">
        <v>25</v>
      </c>
      <c r="J28" s="8">
        <v>0</v>
      </c>
      <c r="K28" s="8">
        <v>0</v>
      </c>
    </row>
    <row r="29" spans="1:11" x14ac:dyDescent="0.25">
      <c r="B29" s="7">
        <v>36</v>
      </c>
      <c r="C29" s="9">
        <v>23.29</v>
      </c>
      <c r="D29" s="9">
        <v>5</v>
      </c>
      <c r="E29" s="8">
        <v>1</v>
      </c>
      <c r="F29" s="10">
        <v>23</v>
      </c>
      <c r="G29" s="8">
        <v>40</v>
      </c>
      <c r="H29" s="8">
        <v>30</v>
      </c>
      <c r="I29" s="8">
        <v>40</v>
      </c>
      <c r="J29" s="8">
        <v>0</v>
      </c>
      <c r="K29" s="8">
        <v>12.5</v>
      </c>
    </row>
    <row r="30" spans="1:11" x14ac:dyDescent="0.25">
      <c r="B30" s="7">
        <v>47</v>
      </c>
      <c r="C30" s="9">
        <v>26.47</v>
      </c>
      <c r="D30" s="9">
        <v>12</v>
      </c>
      <c r="E30" s="8">
        <v>2</v>
      </c>
      <c r="F30" s="10">
        <v>28</v>
      </c>
      <c r="G30" s="8">
        <v>60</v>
      </c>
      <c r="H30" s="8">
        <v>85</v>
      </c>
      <c r="I30" s="8">
        <v>10</v>
      </c>
      <c r="J30" s="8">
        <v>0</v>
      </c>
      <c r="K30" s="8">
        <v>62.5</v>
      </c>
    </row>
    <row r="31" spans="1:11" x14ac:dyDescent="0.25">
      <c r="B31" s="7">
        <v>52</v>
      </c>
      <c r="C31" s="9">
        <v>24.96</v>
      </c>
      <c r="D31" s="9">
        <v>11</v>
      </c>
      <c r="E31" s="8">
        <v>12</v>
      </c>
      <c r="F31" s="10">
        <v>25</v>
      </c>
      <c r="G31" s="8">
        <v>50</v>
      </c>
      <c r="H31" s="8">
        <v>85</v>
      </c>
      <c r="I31" s="8">
        <v>20</v>
      </c>
      <c r="J31" s="8">
        <v>0</v>
      </c>
      <c r="K31" s="8">
        <v>50</v>
      </c>
    </row>
    <row r="32" spans="1:11" x14ac:dyDescent="0.25">
      <c r="B32" s="7">
        <v>54</v>
      </c>
      <c r="C32" s="9">
        <v>31.2</v>
      </c>
      <c r="D32" s="9">
        <v>14</v>
      </c>
      <c r="E32" s="8">
        <v>6</v>
      </c>
      <c r="F32" s="10">
        <v>19</v>
      </c>
      <c r="G32" s="8">
        <v>90</v>
      </c>
      <c r="H32" s="8">
        <v>75</v>
      </c>
      <c r="I32" s="8">
        <v>50</v>
      </c>
      <c r="J32" s="8">
        <v>100</v>
      </c>
      <c r="K32" s="8">
        <v>37.5</v>
      </c>
    </row>
    <row r="33" spans="2:11" x14ac:dyDescent="0.25">
      <c r="D33" s="9"/>
      <c r="E33" s="8"/>
      <c r="F33" s="10"/>
      <c r="G33" s="8"/>
      <c r="H33" s="8"/>
      <c r="I33" s="8"/>
      <c r="J33" s="8"/>
      <c r="K33" s="8"/>
    </row>
    <row r="34" spans="2:11" x14ac:dyDescent="0.25">
      <c r="B34" s="7">
        <v>2</v>
      </c>
      <c r="C34" s="9">
        <v>18.72</v>
      </c>
      <c r="D34" s="9">
        <v>10</v>
      </c>
      <c r="E34" s="8">
        <v>7</v>
      </c>
      <c r="F34" s="10">
        <v>23</v>
      </c>
      <c r="G34" s="8">
        <v>50</v>
      </c>
      <c r="H34" s="8">
        <v>70</v>
      </c>
      <c r="I34" s="8">
        <v>35</v>
      </c>
      <c r="J34" s="8">
        <v>25</v>
      </c>
      <c r="K34" s="8">
        <v>62.5</v>
      </c>
    </row>
    <row r="35" spans="2:11" x14ac:dyDescent="0.25">
      <c r="B35" s="7">
        <v>6</v>
      </c>
      <c r="C35" s="9">
        <v>21.799445105033598</v>
      </c>
      <c r="D35" s="9">
        <v>12</v>
      </c>
      <c r="E35" s="8">
        <v>13</v>
      </c>
      <c r="F35" s="10">
        <v>26</v>
      </c>
      <c r="G35" s="8">
        <v>40</v>
      </c>
      <c r="H35" s="8">
        <v>40</v>
      </c>
      <c r="I35" s="8">
        <v>10</v>
      </c>
      <c r="J35" s="8">
        <v>0</v>
      </c>
      <c r="K35" s="8">
        <v>25</v>
      </c>
    </row>
    <row r="36" spans="2:11" x14ac:dyDescent="0.25">
      <c r="B36" s="7">
        <v>10</v>
      </c>
      <c r="C36" s="9">
        <v>22.49</v>
      </c>
      <c r="D36" s="9">
        <v>7</v>
      </c>
      <c r="E36" s="8">
        <v>13</v>
      </c>
      <c r="F36" s="10">
        <v>20</v>
      </c>
      <c r="G36" s="8">
        <v>40</v>
      </c>
      <c r="H36" s="8">
        <v>65</v>
      </c>
      <c r="I36" s="8">
        <v>20</v>
      </c>
      <c r="J36" s="8">
        <v>0</v>
      </c>
      <c r="K36" s="8">
        <v>50</v>
      </c>
    </row>
    <row r="37" spans="2:11" x14ac:dyDescent="0.25">
      <c r="B37" s="7">
        <v>23</v>
      </c>
      <c r="C37" s="9">
        <v>19.36</v>
      </c>
      <c r="D37" s="9">
        <v>9</v>
      </c>
      <c r="E37" s="8">
        <v>9</v>
      </c>
      <c r="F37" s="10">
        <v>15</v>
      </c>
      <c r="G37" s="8">
        <v>80</v>
      </c>
      <c r="H37" s="8">
        <v>75</v>
      </c>
      <c r="I37" s="8">
        <v>40</v>
      </c>
      <c r="J37" s="8">
        <v>50</v>
      </c>
      <c r="K37" s="8">
        <v>75</v>
      </c>
    </row>
    <row r="38" spans="2:11" x14ac:dyDescent="0.25">
      <c r="B38" s="7">
        <v>25</v>
      </c>
      <c r="C38" s="9">
        <v>32.18</v>
      </c>
      <c r="D38" s="9">
        <v>18</v>
      </c>
      <c r="E38" s="8">
        <v>1</v>
      </c>
      <c r="F38" s="10">
        <v>23</v>
      </c>
      <c r="G38" s="8">
        <v>50</v>
      </c>
      <c r="H38" s="8">
        <v>35</v>
      </c>
      <c r="I38" s="8">
        <v>40</v>
      </c>
      <c r="J38" s="8">
        <v>0</v>
      </c>
      <c r="K38" s="8">
        <v>25</v>
      </c>
    </row>
    <row r="39" spans="2:11" x14ac:dyDescent="0.25">
      <c r="B39" s="7">
        <v>30</v>
      </c>
      <c r="C39" s="9">
        <v>22.83</v>
      </c>
      <c r="D39" s="9">
        <v>6</v>
      </c>
      <c r="E39" s="8">
        <v>6</v>
      </c>
      <c r="F39" s="10">
        <v>27</v>
      </c>
      <c r="G39" s="8">
        <v>50</v>
      </c>
      <c r="H39" s="8">
        <v>60</v>
      </c>
      <c r="I39" s="8">
        <v>40</v>
      </c>
      <c r="J39" s="8">
        <v>0</v>
      </c>
      <c r="K39" s="8">
        <v>75</v>
      </c>
    </row>
    <row r="40" spans="2:11" x14ac:dyDescent="0.25">
      <c r="B40" s="7">
        <v>32</v>
      </c>
      <c r="C40" s="9">
        <v>20.55</v>
      </c>
      <c r="D40" s="9">
        <v>16</v>
      </c>
      <c r="E40" s="8">
        <v>8</v>
      </c>
      <c r="F40" s="10">
        <v>25</v>
      </c>
      <c r="G40" s="8">
        <v>30</v>
      </c>
      <c r="H40" s="8">
        <v>55</v>
      </c>
      <c r="I40" s="8">
        <v>10</v>
      </c>
      <c r="J40" s="8">
        <v>0</v>
      </c>
      <c r="K40" s="8">
        <v>25</v>
      </c>
    </row>
    <row r="41" spans="2:11" x14ac:dyDescent="0.25">
      <c r="B41" s="7">
        <v>33</v>
      </c>
      <c r="C41" s="9">
        <v>23.81</v>
      </c>
      <c r="D41" s="9">
        <v>10</v>
      </c>
      <c r="E41" s="8">
        <v>16</v>
      </c>
      <c r="F41" s="10">
        <v>14</v>
      </c>
      <c r="G41" s="8">
        <v>80</v>
      </c>
      <c r="H41" s="8">
        <v>50</v>
      </c>
      <c r="I41" s="8">
        <v>55</v>
      </c>
      <c r="J41" s="8">
        <v>75</v>
      </c>
      <c r="K41" s="8">
        <v>37.5</v>
      </c>
    </row>
    <row r="42" spans="2:11" x14ac:dyDescent="0.25">
      <c r="B42" s="7">
        <v>34</v>
      </c>
      <c r="C42" s="9">
        <v>26.93</v>
      </c>
      <c r="D42" s="9">
        <v>2</v>
      </c>
      <c r="E42" s="8">
        <v>5</v>
      </c>
      <c r="F42" s="10">
        <v>15</v>
      </c>
      <c r="G42" s="8">
        <v>30</v>
      </c>
      <c r="H42" s="8">
        <v>50</v>
      </c>
      <c r="I42" s="8">
        <v>35</v>
      </c>
      <c r="J42" s="8">
        <v>25</v>
      </c>
      <c r="K42" s="8">
        <v>100</v>
      </c>
    </row>
    <row r="43" spans="2:11" x14ac:dyDescent="0.25">
      <c r="B43" s="7">
        <v>39</v>
      </c>
      <c r="C43" s="9">
        <v>22.05</v>
      </c>
      <c r="D43" s="9">
        <v>10</v>
      </c>
      <c r="E43" s="8">
        <v>14</v>
      </c>
      <c r="F43" s="10">
        <v>25</v>
      </c>
      <c r="G43" s="8">
        <v>60</v>
      </c>
      <c r="H43" s="8">
        <v>90</v>
      </c>
      <c r="I43" s="8">
        <v>15</v>
      </c>
      <c r="J43" s="8">
        <v>75</v>
      </c>
      <c r="K43" s="8">
        <v>50</v>
      </c>
    </row>
    <row r="44" spans="2:11" x14ac:dyDescent="0.25">
      <c r="B44" s="7">
        <v>42</v>
      </c>
      <c r="C44" s="9">
        <v>20.149999999999999</v>
      </c>
      <c r="D44" s="9">
        <v>12</v>
      </c>
      <c r="E44" s="8">
        <v>15</v>
      </c>
      <c r="F44" s="10">
        <v>23</v>
      </c>
      <c r="G44" s="8">
        <v>30</v>
      </c>
      <c r="H44" s="8">
        <v>25</v>
      </c>
      <c r="I44" s="8">
        <v>10</v>
      </c>
      <c r="J44" s="8">
        <v>0</v>
      </c>
      <c r="K44" s="8">
        <v>62.5</v>
      </c>
    </row>
    <row r="45" spans="2:11" x14ac:dyDescent="0.25">
      <c r="B45" s="7">
        <v>46</v>
      </c>
      <c r="C45" s="9">
        <v>17.96</v>
      </c>
      <c r="D45" s="9">
        <v>9</v>
      </c>
      <c r="E45" s="8">
        <v>12</v>
      </c>
      <c r="F45" s="10">
        <v>23</v>
      </c>
      <c r="G45" s="8">
        <v>40</v>
      </c>
      <c r="H45" s="8">
        <v>50</v>
      </c>
      <c r="I45" s="8">
        <v>5</v>
      </c>
      <c r="J45" s="8">
        <v>0</v>
      </c>
      <c r="K45" s="8">
        <v>12.5</v>
      </c>
    </row>
    <row r="46" spans="2:11" x14ac:dyDescent="0.25">
      <c r="B46" s="7">
        <v>49</v>
      </c>
      <c r="C46" s="9">
        <v>21.3</v>
      </c>
      <c r="D46" s="9">
        <v>11</v>
      </c>
      <c r="E46" s="8">
        <v>17</v>
      </c>
      <c r="F46" s="10">
        <v>25</v>
      </c>
      <c r="G46" s="8">
        <v>70</v>
      </c>
      <c r="H46" s="23" t="s">
        <v>15</v>
      </c>
      <c r="I46" s="8">
        <v>35</v>
      </c>
      <c r="J46" s="8">
        <v>50</v>
      </c>
      <c r="K46" s="8">
        <v>37.5</v>
      </c>
    </row>
    <row r="47" spans="2:11" x14ac:dyDescent="0.25">
      <c r="B47" s="7">
        <v>50</v>
      </c>
      <c r="C47" s="9">
        <v>24.22</v>
      </c>
      <c r="D47" s="9">
        <v>11</v>
      </c>
      <c r="E47" s="8">
        <v>9</v>
      </c>
      <c r="F47" s="10">
        <v>15</v>
      </c>
      <c r="G47" s="8">
        <v>80</v>
      </c>
      <c r="H47" s="23" t="s">
        <v>15</v>
      </c>
      <c r="I47" s="8">
        <v>20</v>
      </c>
      <c r="J47" s="8">
        <v>0</v>
      </c>
      <c r="K47" s="8">
        <v>50</v>
      </c>
    </row>
    <row r="48" spans="2:11" ht="15.75" thickBot="1" x14ac:dyDescent="0.3">
      <c r="B48" s="7">
        <v>55</v>
      </c>
      <c r="C48" s="9">
        <v>21.72</v>
      </c>
      <c r="D48" s="9">
        <v>11</v>
      </c>
      <c r="E48" s="8">
        <v>9</v>
      </c>
      <c r="F48" s="10">
        <v>21</v>
      </c>
      <c r="G48" s="8">
        <v>50</v>
      </c>
      <c r="H48" s="8">
        <v>65</v>
      </c>
      <c r="I48" s="8">
        <v>30</v>
      </c>
      <c r="J48" s="8">
        <v>0</v>
      </c>
      <c r="K48" s="8">
        <v>50</v>
      </c>
    </row>
    <row r="49" spans="1:12" s="12" customFormat="1" x14ac:dyDescent="0.25">
      <c r="A49" s="11"/>
      <c r="B49" s="12" t="s">
        <v>11</v>
      </c>
      <c r="C49" s="14">
        <f t="shared" ref="C49:K49" si="4">MEDIAN(C25:C48)</f>
        <v>22.49</v>
      </c>
      <c r="D49" s="13">
        <f>MEDIAN(D25:D48)</f>
        <v>11</v>
      </c>
      <c r="E49" s="13">
        <f>MEDIAN(E25:E48)</f>
        <v>9</v>
      </c>
      <c r="F49" s="13">
        <f t="shared" si="4"/>
        <v>23</v>
      </c>
      <c r="G49" s="13">
        <f>MEDIAN(G25:G48)</f>
        <v>50</v>
      </c>
      <c r="H49" s="13">
        <f t="shared" si="4"/>
        <v>60</v>
      </c>
      <c r="I49" s="13">
        <f>MEDIAN(I25:I48)</f>
        <v>25</v>
      </c>
      <c r="J49" s="13">
        <f t="shared" si="4"/>
        <v>0</v>
      </c>
      <c r="K49" s="13">
        <f t="shared" si="4"/>
        <v>50</v>
      </c>
    </row>
    <row r="50" spans="1:12" s="16" customFormat="1" x14ac:dyDescent="0.25">
      <c r="A50" s="15"/>
      <c r="B50" s="16" t="s">
        <v>12</v>
      </c>
      <c r="C50" s="18">
        <f t="shared" ref="C50:K50" si="5">MIN(C25:C48)</f>
        <v>17.96</v>
      </c>
      <c r="D50" s="17">
        <f>MIN(D25:D48)</f>
        <v>2</v>
      </c>
      <c r="E50" s="17">
        <f>MIN(E25:E48)</f>
        <v>1</v>
      </c>
      <c r="F50" s="17">
        <f t="shared" si="5"/>
        <v>14</v>
      </c>
      <c r="G50" s="17">
        <f>MIN(G25:G48)</f>
        <v>30</v>
      </c>
      <c r="H50" s="17">
        <f t="shared" si="5"/>
        <v>25</v>
      </c>
      <c r="I50" s="17">
        <f>MIN(I25:I48)</f>
        <v>5</v>
      </c>
      <c r="J50" s="17">
        <f t="shared" si="5"/>
        <v>0</v>
      </c>
      <c r="K50" s="17">
        <f t="shared" si="5"/>
        <v>0</v>
      </c>
    </row>
    <row r="51" spans="1:12" s="20" customFormat="1" ht="15.75" thickBot="1" x14ac:dyDescent="0.3">
      <c r="A51" s="19"/>
      <c r="B51" s="20" t="s">
        <v>13</v>
      </c>
      <c r="C51" s="22">
        <f t="shared" ref="C51:K51" si="6">MAX(C25:C48)</f>
        <v>36.24</v>
      </c>
      <c r="D51" s="21">
        <f>MAX(D25:D48)</f>
        <v>18</v>
      </c>
      <c r="E51" s="21">
        <f>MAX(E25:E48)</f>
        <v>17</v>
      </c>
      <c r="F51" s="21">
        <f t="shared" si="6"/>
        <v>32</v>
      </c>
      <c r="G51" s="21">
        <f>MAX(G25:G48)</f>
        <v>90</v>
      </c>
      <c r="H51" s="21">
        <f t="shared" si="6"/>
        <v>90</v>
      </c>
      <c r="I51" s="21">
        <f>MAX(I25:I48)</f>
        <v>55</v>
      </c>
      <c r="J51" s="21">
        <f t="shared" si="6"/>
        <v>100</v>
      </c>
      <c r="K51" s="21">
        <f t="shared" si="6"/>
        <v>100</v>
      </c>
      <c r="L51" s="24" t="s">
        <v>16</v>
      </c>
    </row>
    <row r="52" spans="1:12" s="26" customFormat="1" x14ac:dyDescent="0.25">
      <c r="A52" s="25" t="s">
        <v>17</v>
      </c>
      <c r="B52" s="27">
        <v>7502</v>
      </c>
      <c r="C52" s="28">
        <v>21.329639889196677</v>
      </c>
      <c r="F52" s="26">
        <v>26</v>
      </c>
      <c r="G52" s="26">
        <v>40</v>
      </c>
      <c r="H52" s="7">
        <v>90</v>
      </c>
      <c r="I52" s="7"/>
      <c r="J52" s="7"/>
      <c r="K52" s="7"/>
      <c r="L52" s="29">
        <v>43572</v>
      </c>
    </row>
    <row r="53" spans="1:12" s="26" customFormat="1" x14ac:dyDescent="0.25">
      <c r="A53" s="25"/>
      <c r="B53" s="27">
        <v>7504</v>
      </c>
      <c r="C53" s="28">
        <v>23.183673469387756</v>
      </c>
      <c r="F53" s="26">
        <v>25</v>
      </c>
      <c r="G53" s="26">
        <v>30</v>
      </c>
      <c r="H53" s="7">
        <v>60</v>
      </c>
      <c r="I53" s="7"/>
      <c r="J53" s="7"/>
      <c r="K53" s="7"/>
      <c r="L53" s="29">
        <v>43572</v>
      </c>
    </row>
    <row r="54" spans="1:12" s="26" customFormat="1" x14ac:dyDescent="0.25">
      <c r="A54" s="25"/>
      <c r="B54" s="27">
        <v>7622</v>
      </c>
      <c r="C54" s="28">
        <v>20.902385858042937</v>
      </c>
      <c r="F54" s="26">
        <v>29</v>
      </c>
      <c r="G54" s="26">
        <v>30</v>
      </c>
      <c r="H54" s="7"/>
      <c r="I54" s="7"/>
      <c r="J54" s="7"/>
      <c r="K54" s="7"/>
      <c r="L54" s="29">
        <v>43880</v>
      </c>
    </row>
    <row r="55" spans="1:12" s="26" customFormat="1" x14ac:dyDescent="0.25">
      <c r="A55" s="25"/>
      <c r="B55" s="27">
        <v>7874</v>
      </c>
      <c r="C55" s="28">
        <v>24.956597222222221</v>
      </c>
      <c r="F55" s="26">
        <v>29</v>
      </c>
      <c r="G55" s="26">
        <v>40</v>
      </c>
      <c r="H55" s="7">
        <v>65</v>
      </c>
      <c r="I55" s="7"/>
      <c r="J55" s="7"/>
      <c r="K55" s="7"/>
      <c r="L55" s="29">
        <v>44007</v>
      </c>
    </row>
    <row r="56" spans="1:12" s="26" customFormat="1" x14ac:dyDescent="0.25">
      <c r="A56" s="25"/>
      <c r="B56" s="27">
        <v>8055</v>
      </c>
      <c r="C56" s="28">
        <v>20.061728395061728</v>
      </c>
      <c r="F56" s="26">
        <v>22</v>
      </c>
      <c r="G56" s="26">
        <v>40</v>
      </c>
      <c r="H56" s="7">
        <v>65</v>
      </c>
      <c r="I56" s="7"/>
      <c r="J56" s="7"/>
      <c r="K56" s="7"/>
      <c r="L56" s="29">
        <v>44139</v>
      </c>
    </row>
    <row r="57" spans="1:12" s="26" customFormat="1" x14ac:dyDescent="0.25">
      <c r="A57" s="25"/>
      <c r="B57" s="27">
        <v>7516</v>
      </c>
      <c r="C57" s="28">
        <v>20.069204152249139</v>
      </c>
      <c r="F57" s="26">
        <v>25</v>
      </c>
      <c r="G57" s="26">
        <v>40</v>
      </c>
      <c r="H57" s="7">
        <v>35</v>
      </c>
      <c r="I57" s="7"/>
      <c r="J57" s="7"/>
      <c r="K57" s="7"/>
      <c r="L57" s="29">
        <v>43593</v>
      </c>
    </row>
    <row r="58" spans="1:12" s="26" customFormat="1" x14ac:dyDescent="0.25">
      <c r="A58" s="25"/>
      <c r="B58" s="27">
        <v>7525</v>
      </c>
      <c r="C58" s="28">
        <v>27.636054421768712</v>
      </c>
      <c r="F58" s="26">
        <v>32</v>
      </c>
      <c r="G58" s="26">
        <v>20</v>
      </c>
      <c r="H58" s="7">
        <v>20</v>
      </c>
      <c r="I58" s="7"/>
      <c r="J58" s="7"/>
      <c r="K58" s="7"/>
      <c r="L58" s="29">
        <v>43607</v>
      </c>
    </row>
    <row r="59" spans="1:12" s="26" customFormat="1" x14ac:dyDescent="0.25">
      <c r="A59" s="25"/>
      <c r="B59" s="27">
        <v>7537</v>
      </c>
      <c r="C59" s="28">
        <v>25.654372397382513</v>
      </c>
      <c r="F59" s="26">
        <v>25</v>
      </c>
      <c r="G59" s="26">
        <v>40</v>
      </c>
      <c r="H59" s="7">
        <v>45</v>
      </c>
      <c r="I59" s="7"/>
      <c r="J59" s="7"/>
      <c r="K59" s="7"/>
      <c r="L59" s="29">
        <v>43643</v>
      </c>
    </row>
    <row r="60" spans="1:12" s="26" customFormat="1" x14ac:dyDescent="0.25">
      <c r="A60" s="25"/>
      <c r="B60" s="27">
        <v>7539</v>
      </c>
      <c r="C60" s="28">
        <v>22.145328719723185</v>
      </c>
      <c r="F60" s="26">
        <v>28</v>
      </c>
      <c r="G60" s="26">
        <v>20</v>
      </c>
      <c r="H60" s="7">
        <v>55</v>
      </c>
      <c r="I60" s="7"/>
      <c r="J60" s="7"/>
      <c r="K60" s="7"/>
      <c r="L60" s="29">
        <v>43649</v>
      </c>
    </row>
    <row r="61" spans="1:12" s="26" customFormat="1" x14ac:dyDescent="0.25">
      <c r="A61" s="25"/>
      <c r="B61" s="27">
        <v>7557</v>
      </c>
      <c r="C61" s="28">
        <v>19.377162629757787</v>
      </c>
      <c r="F61" s="26">
        <v>26</v>
      </c>
      <c r="G61" s="26">
        <v>10</v>
      </c>
      <c r="H61" s="7">
        <v>5</v>
      </c>
      <c r="I61" s="7"/>
      <c r="J61" s="7"/>
      <c r="K61" s="7"/>
      <c r="L61" s="29">
        <v>43705</v>
      </c>
    </row>
    <row r="62" spans="1:12" s="26" customFormat="1" x14ac:dyDescent="0.25">
      <c r="A62" s="25"/>
      <c r="B62" s="27">
        <v>7576</v>
      </c>
      <c r="C62" s="28">
        <v>20.202020202020204</v>
      </c>
      <c r="F62" s="26">
        <v>27</v>
      </c>
      <c r="G62" s="26">
        <v>45</v>
      </c>
      <c r="H62" s="7">
        <v>30</v>
      </c>
      <c r="I62" s="7"/>
      <c r="J62" s="7"/>
      <c r="K62" s="7"/>
      <c r="L62" s="29">
        <v>43761</v>
      </c>
    </row>
    <row r="63" spans="1:12" s="26" customFormat="1" x14ac:dyDescent="0.25">
      <c r="A63" s="25"/>
      <c r="B63" s="27">
        <v>7613</v>
      </c>
      <c r="C63" s="28">
        <v>23.875114784205696</v>
      </c>
      <c r="F63" s="26">
        <v>28</v>
      </c>
      <c r="H63" s="7">
        <v>0</v>
      </c>
      <c r="I63" s="7"/>
      <c r="J63" s="7"/>
      <c r="K63" s="7"/>
      <c r="L63" s="29">
        <v>43859</v>
      </c>
    </row>
    <row r="64" spans="1:12" s="26" customFormat="1" x14ac:dyDescent="0.25">
      <c r="A64" s="25"/>
      <c r="B64" s="27">
        <v>7629</v>
      </c>
      <c r="C64" s="28">
        <v>21.04981790236894</v>
      </c>
      <c r="F64" s="26">
        <v>24</v>
      </c>
      <c r="G64" s="26">
        <v>40</v>
      </c>
      <c r="H64" s="7">
        <v>40</v>
      </c>
      <c r="I64" s="7"/>
      <c r="J64" s="7"/>
      <c r="K64" s="7"/>
      <c r="L64" s="29">
        <v>43901</v>
      </c>
    </row>
    <row r="65" spans="1:12" s="26" customFormat="1" x14ac:dyDescent="0.25">
      <c r="A65" s="25"/>
      <c r="B65" s="27">
        <v>7767</v>
      </c>
      <c r="C65" s="28">
        <v>18.518518518518519</v>
      </c>
      <c r="F65" s="26">
        <v>32</v>
      </c>
      <c r="G65" s="26">
        <v>50</v>
      </c>
      <c r="H65" s="7">
        <v>25</v>
      </c>
      <c r="I65" s="7"/>
      <c r="J65" s="7"/>
      <c r="K65" s="7"/>
      <c r="L65" s="29">
        <v>43971</v>
      </c>
    </row>
    <row r="66" spans="1:12" s="26" customFormat="1" x14ac:dyDescent="0.25">
      <c r="A66" s="25"/>
      <c r="B66" s="27">
        <v>7883</v>
      </c>
      <c r="C66" s="28">
        <v>22.386314277122523</v>
      </c>
      <c r="F66" s="26">
        <v>30</v>
      </c>
      <c r="G66" s="26">
        <v>40</v>
      </c>
      <c r="H66" s="7">
        <v>55</v>
      </c>
      <c r="I66" s="7"/>
      <c r="J66" s="7"/>
      <c r="K66" s="7"/>
      <c r="L66" s="29">
        <v>44013</v>
      </c>
    </row>
    <row r="67" spans="1:12" s="26" customFormat="1" x14ac:dyDescent="0.25">
      <c r="A67" s="25"/>
      <c r="B67" s="27">
        <v>7918</v>
      </c>
      <c r="C67" s="28">
        <v>19.132653061224492</v>
      </c>
      <c r="F67" s="26">
        <v>27</v>
      </c>
      <c r="G67" s="26">
        <v>40</v>
      </c>
      <c r="H67" s="7">
        <v>25</v>
      </c>
      <c r="I67" s="7"/>
      <c r="J67" s="7"/>
      <c r="K67" s="7"/>
      <c r="L67" s="29">
        <v>44041</v>
      </c>
    </row>
    <row r="68" spans="1:12" s="26" customFormat="1" x14ac:dyDescent="0.25">
      <c r="A68" s="25"/>
      <c r="B68" s="27">
        <v>7965</v>
      </c>
      <c r="C68" s="28">
        <v>18.724173553719009</v>
      </c>
      <c r="F68" s="26">
        <v>28</v>
      </c>
      <c r="G68" s="26">
        <v>30</v>
      </c>
      <c r="H68" s="7">
        <v>55</v>
      </c>
      <c r="I68" s="7"/>
      <c r="J68" s="7"/>
      <c r="K68" s="7"/>
      <c r="L68" s="29">
        <v>44063</v>
      </c>
    </row>
    <row r="69" spans="1:12" s="26" customFormat="1" x14ac:dyDescent="0.25">
      <c r="A69" s="25"/>
      <c r="B69" s="27">
        <v>7991</v>
      </c>
      <c r="C69" s="28">
        <v>27.513384889946465</v>
      </c>
      <c r="F69" s="26">
        <v>28</v>
      </c>
      <c r="G69" s="26">
        <v>50</v>
      </c>
      <c r="H69" s="7">
        <v>10</v>
      </c>
      <c r="I69" s="7"/>
      <c r="J69" s="7"/>
      <c r="K69" s="7"/>
      <c r="L69" s="29">
        <v>44090</v>
      </c>
    </row>
    <row r="70" spans="1:12" s="26" customFormat="1" ht="15.75" thickBot="1" x14ac:dyDescent="0.3">
      <c r="A70" s="25"/>
      <c r="B70" s="27">
        <v>8020</v>
      </c>
      <c r="C70" s="28">
        <v>24.447278911564631</v>
      </c>
      <c r="F70" s="26">
        <v>25</v>
      </c>
      <c r="G70" s="26">
        <v>30</v>
      </c>
      <c r="H70" s="7">
        <v>35</v>
      </c>
      <c r="I70" s="7"/>
      <c r="J70" s="7"/>
      <c r="K70" s="7"/>
      <c r="L70" s="29">
        <v>44111</v>
      </c>
    </row>
    <row r="71" spans="1:12" s="12" customFormat="1" x14ac:dyDescent="0.25">
      <c r="A71" s="11"/>
      <c r="B71" s="12" t="s">
        <v>11</v>
      </c>
      <c r="C71" s="14">
        <f t="shared" ref="C71:F71" si="7">MEDIAN(C52:C70)</f>
        <v>21.329639889196677</v>
      </c>
      <c r="D71" s="13"/>
      <c r="E71" s="13"/>
      <c r="F71" s="13">
        <f t="shared" si="7"/>
        <v>27</v>
      </c>
      <c r="G71" s="13">
        <f>MEDIAN(G52:G70)</f>
        <v>40</v>
      </c>
      <c r="H71" s="13">
        <f t="shared" ref="H71" si="8">MEDIAN(H52:H70)</f>
        <v>37.5</v>
      </c>
      <c r="I71" s="6"/>
      <c r="J71" s="6"/>
      <c r="K71" s="6"/>
    </row>
    <row r="72" spans="1:12" s="16" customFormat="1" x14ac:dyDescent="0.25">
      <c r="A72" s="15"/>
      <c r="B72" s="16" t="s">
        <v>12</v>
      </c>
      <c r="C72" s="18">
        <f t="shared" ref="C72:H72" si="9">MIN(C52:C70)</f>
        <v>18.518518518518519</v>
      </c>
      <c r="D72" s="17"/>
      <c r="E72" s="17"/>
      <c r="F72" s="17">
        <f t="shared" si="9"/>
        <v>22</v>
      </c>
      <c r="G72" s="17">
        <f>MIN(G52:G70)</f>
        <v>10</v>
      </c>
      <c r="H72" s="17">
        <f t="shared" si="9"/>
        <v>0</v>
      </c>
      <c r="I72" s="6"/>
      <c r="J72" s="6"/>
      <c r="K72" s="6"/>
    </row>
    <row r="73" spans="1:12" s="20" customFormat="1" ht="15.75" thickBot="1" x14ac:dyDescent="0.3">
      <c r="A73" s="19"/>
      <c r="B73" s="20" t="s">
        <v>13</v>
      </c>
      <c r="C73" s="22">
        <f t="shared" ref="C73:H73" si="10">MAX(C52:C70)</f>
        <v>27.636054421768712</v>
      </c>
      <c r="D73" s="21"/>
      <c r="E73" s="21"/>
      <c r="F73" s="21">
        <f t="shared" si="10"/>
        <v>32</v>
      </c>
      <c r="G73" s="21">
        <f>MAX(G52:G70)</f>
        <v>50</v>
      </c>
      <c r="H73" s="21">
        <f t="shared" si="10"/>
        <v>90</v>
      </c>
      <c r="I73" s="6"/>
      <c r="J73" s="6"/>
      <c r="K73" s="6"/>
      <c r="L73" s="24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workbookViewId="0">
      <selection activeCell="B1" sqref="B1:B1048576"/>
    </sheetView>
  </sheetViews>
  <sheetFormatPr baseColWidth="10" defaultRowHeight="15" x14ac:dyDescent="0.25"/>
  <cols>
    <col min="1" max="1" width="11.42578125" style="1"/>
  </cols>
  <sheetData>
    <row r="1" spans="1:5" s="30" customFormat="1" x14ac:dyDescent="0.25">
      <c r="A1" s="30" t="s">
        <v>0</v>
      </c>
      <c r="B1" s="30" t="s">
        <v>1</v>
      </c>
      <c r="C1" s="30" t="s">
        <v>19</v>
      </c>
      <c r="D1" s="30" t="s">
        <v>20</v>
      </c>
      <c r="E1" s="30" t="s">
        <v>21</v>
      </c>
    </row>
    <row r="2" spans="1:5" x14ac:dyDescent="0.25">
      <c r="A2" s="1" t="s">
        <v>10</v>
      </c>
      <c r="B2">
        <v>4</v>
      </c>
      <c r="C2" s="31">
        <v>18</v>
      </c>
      <c r="D2" s="31">
        <v>20</v>
      </c>
      <c r="E2" s="31">
        <v>7</v>
      </c>
    </row>
    <row r="3" spans="1:5" x14ac:dyDescent="0.25">
      <c r="B3">
        <v>13</v>
      </c>
      <c r="C3" s="31">
        <v>14</v>
      </c>
      <c r="D3" s="31">
        <v>9</v>
      </c>
      <c r="E3" s="31">
        <v>7</v>
      </c>
    </row>
    <row r="4" spans="1:5" x14ac:dyDescent="0.25">
      <c r="B4">
        <v>17</v>
      </c>
      <c r="C4" s="31">
        <v>16</v>
      </c>
      <c r="D4" s="31">
        <v>18</v>
      </c>
      <c r="E4" s="31">
        <v>6</v>
      </c>
    </row>
    <row r="5" spans="1:5" x14ac:dyDescent="0.25">
      <c r="B5">
        <v>48</v>
      </c>
      <c r="C5" s="31">
        <v>11</v>
      </c>
      <c r="D5" s="31">
        <v>8</v>
      </c>
      <c r="E5" s="31">
        <v>6</v>
      </c>
    </row>
    <row r="6" spans="1:5" s="33" customFormat="1" x14ac:dyDescent="0.25">
      <c r="A6" s="32"/>
      <c r="B6" s="33">
        <v>57</v>
      </c>
      <c r="C6" s="34">
        <v>15</v>
      </c>
      <c r="D6" s="34">
        <v>10</v>
      </c>
      <c r="E6" s="34">
        <v>6</v>
      </c>
    </row>
    <row r="7" spans="1:5" x14ac:dyDescent="0.25">
      <c r="C7" s="31"/>
      <c r="D7" s="31"/>
      <c r="E7" s="31"/>
    </row>
    <row r="8" spans="1:5" x14ac:dyDescent="0.25">
      <c r="B8">
        <v>7</v>
      </c>
      <c r="C8" s="31">
        <v>11</v>
      </c>
      <c r="D8" s="31">
        <v>9</v>
      </c>
      <c r="E8" s="31">
        <v>5</v>
      </c>
    </row>
    <row r="9" spans="1:5" x14ac:dyDescent="0.25">
      <c r="B9">
        <v>8</v>
      </c>
      <c r="C9" s="31">
        <v>14</v>
      </c>
      <c r="D9" s="31">
        <v>14</v>
      </c>
      <c r="E9" s="31">
        <v>6</v>
      </c>
    </row>
    <row r="10" spans="1:5" x14ac:dyDescent="0.25">
      <c r="B10">
        <v>9</v>
      </c>
      <c r="C10" s="31">
        <v>18</v>
      </c>
      <c r="D10" s="31">
        <v>13</v>
      </c>
      <c r="E10" s="31">
        <v>6</v>
      </c>
    </row>
    <row r="11" spans="1:5" s="33" customFormat="1" x14ac:dyDescent="0.25">
      <c r="A11" s="32"/>
      <c r="B11" s="33">
        <v>14</v>
      </c>
      <c r="C11" s="34">
        <v>7</v>
      </c>
      <c r="D11" s="34">
        <v>8</v>
      </c>
      <c r="E11" s="34">
        <v>5</v>
      </c>
    </row>
    <row r="12" spans="1:5" x14ac:dyDescent="0.25">
      <c r="B12">
        <v>20</v>
      </c>
      <c r="C12" s="31">
        <v>4</v>
      </c>
      <c r="D12" s="31">
        <v>8</v>
      </c>
      <c r="E12" s="31">
        <v>5</v>
      </c>
    </row>
    <row r="13" spans="1:5" x14ac:dyDescent="0.25">
      <c r="B13">
        <v>22</v>
      </c>
      <c r="C13" s="31">
        <v>14</v>
      </c>
      <c r="D13" s="31">
        <v>13</v>
      </c>
      <c r="E13" s="31">
        <v>6</v>
      </c>
    </row>
    <row r="14" spans="1:5" x14ac:dyDescent="0.25">
      <c r="B14">
        <v>27</v>
      </c>
      <c r="C14" s="31">
        <v>13</v>
      </c>
      <c r="D14" s="31">
        <v>20</v>
      </c>
      <c r="E14" s="31">
        <v>7</v>
      </c>
    </row>
    <row r="15" spans="1:5" x14ac:dyDescent="0.25">
      <c r="B15">
        <v>31</v>
      </c>
      <c r="C15" s="31">
        <v>14</v>
      </c>
      <c r="D15" s="31">
        <v>14</v>
      </c>
      <c r="E15" s="31">
        <v>6</v>
      </c>
    </row>
    <row r="16" spans="1:5" x14ac:dyDescent="0.25">
      <c r="B16">
        <v>35</v>
      </c>
      <c r="C16" s="31">
        <v>14</v>
      </c>
      <c r="D16" s="31">
        <v>14</v>
      </c>
      <c r="E16" s="31">
        <v>6</v>
      </c>
    </row>
    <row r="17" spans="1:5" x14ac:dyDescent="0.25">
      <c r="B17">
        <v>37</v>
      </c>
      <c r="C17" s="31">
        <v>19</v>
      </c>
      <c r="D17" s="31">
        <v>19</v>
      </c>
      <c r="E17" s="31">
        <v>7</v>
      </c>
    </row>
    <row r="18" spans="1:5" s="33" customFormat="1" x14ac:dyDescent="0.25">
      <c r="A18" s="32"/>
      <c r="B18" s="33">
        <v>40</v>
      </c>
      <c r="C18" s="34">
        <v>17</v>
      </c>
      <c r="D18" s="34">
        <v>16</v>
      </c>
      <c r="E18" s="34">
        <v>7</v>
      </c>
    </row>
    <row r="19" spans="1:5" x14ac:dyDescent="0.25">
      <c r="B19">
        <v>41</v>
      </c>
      <c r="C19" s="31">
        <v>15</v>
      </c>
      <c r="D19" s="31">
        <v>14</v>
      </c>
      <c r="E19" s="31">
        <v>6</v>
      </c>
    </row>
    <row r="20" spans="1:5" x14ac:dyDescent="0.25">
      <c r="B20">
        <v>44</v>
      </c>
      <c r="C20" s="31">
        <v>10</v>
      </c>
      <c r="D20" s="31">
        <v>14</v>
      </c>
      <c r="E20" s="31">
        <v>6</v>
      </c>
    </row>
    <row r="21" spans="1:5" ht="15.75" thickBot="1" x14ac:dyDescent="0.3">
      <c r="B21">
        <v>51</v>
      </c>
      <c r="C21" s="31">
        <v>8</v>
      </c>
      <c r="D21" s="31">
        <v>10</v>
      </c>
      <c r="E21" s="31">
        <v>5</v>
      </c>
    </row>
    <row r="22" spans="1:5" s="36" customFormat="1" x14ac:dyDescent="0.25">
      <c r="A22" s="35"/>
      <c r="B22" s="36" t="s">
        <v>11</v>
      </c>
      <c r="C22" s="37">
        <f t="shared" ref="C22:E22" si="0">MEDIAN(C2:C21)</f>
        <v>14</v>
      </c>
      <c r="D22" s="37">
        <f t="shared" si="0"/>
        <v>14</v>
      </c>
      <c r="E22" s="37">
        <f t="shared" si="0"/>
        <v>6</v>
      </c>
    </row>
    <row r="23" spans="1:5" s="39" customFormat="1" x14ac:dyDescent="0.25">
      <c r="A23" s="38"/>
      <c r="B23" s="39" t="s">
        <v>12</v>
      </c>
      <c r="C23" s="40">
        <f t="shared" ref="C23:E23" si="1">MIN(C2:C21)</f>
        <v>4</v>
      </c>
      <c r="D23" s="40">
        <f t="shared" si="1"/>
        <v>8</v>
      </c>
      <c r="E23" s="40">
        <f t="shared" si="1"/>
        <v>5</v>
      </c>
    </row>
    <row r="24" spans="1:5" s="42" customFormat="1" ht="15.75" thickBot="1" x14ac:dyDescent="0.3">
      <c r="A24" s="41"/>
      <c r="B24" s="42" t="s">
        <v>13</v>
      </c>
      <c r="C24" s="43">
        <f t="shared" ref="C24:E24" si="2">MAX(C2:C21)</f>
        <v>19</v>
      </c>
      <c r="D24" s="43">
        <f t="shared" si="2"/>
        <v>20</v>
      </c>
      <c r="E24" s="43">
        <f t="shared" si="2"/>
        <v>7</v>
      </c>
    </row>
    <row r="25" spans="1:5" x14ac:dyDescent="0.25">
      <c r="A25" s="1" t="s">
        <v>14</v>
      </c>
      <c r="B25">
        <v>11</v>
      </c>
      <c r="C25" s="31">
        <v>13</v>
      </c>
      <c r="D25" s="31">
        <v>16</v>
      </c>
      <c r="E25" s="31">
        <v>3</v>
      </c>
    </row>
    <row r="26" spans="1:5" x14ac:dyDescent="0.25">
      <c r="B26">
        <v>15</v>
      </c>
      <c r="C26" s="31">
        <v>15</v>
      </c>
      <c r="D26" s="31">
        <v>16</v>
      </c>
      <c r="E26" s="31">
        <v>3</v>
      </c>
    </row>
    <row r="27" spans="1:5" x14ac:dyDescent="0.25">
      <c r="B27">
        <v>19</v>
      </c>
      <c r="C27" s="31">
        <v>12</v>
      </c>
      <c r="D27" s="31">
        <v>11</v>
      </c>
      <c r="E27" s="31">
        <v>3</v>
      </c>
    </row>
    <row r="28" spans="1:5" x14ac:dyDescent="0.25">
      <c r="B28">
        <v>28</v>
      </c>
      <c r="C28" s="31">
        <v>12</v>
      </c>
      <c r="D28" s="31">
        <v>9</v>
      </c>
      <c r="E28" s="31">
        <v>4</v>
      </c>
    </row>
    <row r="29" spans="1:5" x14ac:dyDescent="0.25">
      <c r="B29">
        <v>36</v>
      </c>
      <c r="C29" s="31">
        <v>14</v>
      </c>
      <c r="D29" s="31">
        <v>12</v>
      </c>
      <c r="E29" s="31">
        <v>6</v>
      </c>
    </row>
    <row r="30" spans="1:5" x14ac:dyDescent="0.25">
      <c r="B30">
        <v>47</v>
      </c>
      <c r="C30" s="31">
        <v>16</v>
      </c>
      <c r="D30" s="31">
        <v>13</v>
      </c>
      <c r="E30" s="31">
        <v>3</v>
      </c>
    </row>
    <row r="31" spans="1:5" x14ac:dyDescent="0.25">
      <c r="B31">
        <v>52</v>
      </c>
      <c r="C31" s="31">
        <v>7</v>
      </c>
      <c r="D31" s="31">
        <v>8</v>
      </c>
      <c r="E31" s="31">
        <v>2</v>
      </c>
    </row>
    <row r="32" spans="1:5" x14ac:dyDescent="0.25">
      <c r="B32" s="44">
        <v>54</v>
      </c>
      <c r="C32" s="45">
        <v>1</v>
      </c>
      <c r="D32" s="45">
        <v>0</v>
      </c>
      <c r="E32" s="46" t="s">
        <v>22</v>
      </c>
    </row>
    <row r="33" spans="1:5" x14ac:dyDescent="0.25">
      <c r="C33" s="31"/>
      <c r="D33" s="31"/>
      <c r="E33" s="31"/>
    </row>
    <row r="34" spans="1:5" x14ac:dyDescent="0.25">
      <c r="B34">
        <v>2</v>
      </c>
      <c r="C34" s="31">
        <v>14</v>
      </c>
      <c r="D34" s="31">
        <v>10</v>
      </c>
      <c r="E34" s="31">
        <v>3</v>
      </c>
    </row>
    <row r="35" spans="1:5" x14ac:dyDescent="0.25">
      <c r="B35">
        <v>6</v>
      </c>
      <c r="C35" s="31">
        <v>7</v>
      </c>
      <c r="D35" s="31">
        <v>10</v>
      </c>
      <c r="E35" s="31">
        <v>7</v>
      </c>
    </row>
    <row r="36" spans="1:5" x14ac:dyDescent="0.25">
      <c r="B36">
        <v>10</v>
      </c>
      <c r="C36" s="31">
        <v>7</v>
      </c>
      <c r="D36" s="31">
        <v>6</v>
      </c>
      <c r="E36" s="31">
        <v>3</v>
      </c>
    </row>
    <row r="37" spans="1:5" x14ac:dyDescent="0.25">
      <c r="B37">
        <v>23</v>
      </c>
      <c r="C37" s="31">
        <v>8</v>
      </c>
      <c r="D37" s="31">
        <v>8</v>
      </c>
      <c r="E37" s="31">
        <v>5</v>
      </c>
    </row>
    <row r="38" spans="1:5" x14ac:dyDescent="0.25">
      <c r="B38">
        <v>25</v>
      </c>
      <c r="C38" s="31">
        <v>8</v>
      </c>
      <c r="D38" s="31">
        <v>10</v>
      </c>
      <c r="E38" s="31">
        <v>3</v>
      </c>
    </row>
    <row r="39" spans="1:5" x14ac:dyDescent="0.25">
      <c r="B39">
        <v>30</v>
      </c>
      <c r="C39" s="31">
        <v>8</v>
      </c>
      <c r="D39" s="31">
        <v>20</v>
      </c>
      <c r="E39" s="31">
        <v>2</v>
      </c>
    </row>
    <row r="40" spans="1:5" s="33" customFormat="1" x14ac:dyDescent="0.25">
      <c r="A40" s="32"/>
      <c r="B40" s="33">
        <v>32</v>
      </c>
      <c r="C40" s="34">
        <v>14</v>
      </c>
      <c r="D40" s="34">
        <v>13</v>
      </c>
      <c r="E40" s="34">
        <v>3</v>
      </c>
    </row>
    <row r="41" spans="1:5" x14ac:dyDescent="0.25">
      <c r="B41">
        <v>33</v>
      </c>
      <c r="C41" s="31">
        <v>11</v>
      </c>
      <c r="D41" s="31">
        <v>10</v>
      </c>
      <c r="E41" s="31">
        <v>2</v>
      </c>
    </row>
    <row r="42" spans="1:5" x14ac:dyDescent="0.25">
      <c r="B42">
        <v>34</v>
      </c>
      <c r="C42" s="31">
        <v>8</v>
      </c>
      <c r="D42" s="31">
        <v>14</v>
      </c>
      <c r="E42" s="31">
        <v>2</v>
      </c>
    </row>
    <row r="43" spans="1:5" x14ac:dyDescent="0.25">
      <c r="B43">
        <v>39</v>
      </c>
      <c r="C43" s="31">
        <v>5</v>
      </c>
      <c r="D43" s="31">
        <v>5</v>
      </c>
      <c r="E43" s="31">
        <v>2</v>
      </c>
    </row>
    <row r="44" spans="1:5" x14ac:dyDescent="0.25">
      <c r="B44">
        <v>42</v>
      </c>
      <c r="C44" s="31">
        <v>9</v>
      </c>
      <c r="D44" s="31">
        <v>15</v>
      </c>
      <c r="E44" s="31">
        <v>0</v>
      </c>
    </row>
    <row r="45" spans="1:5" x14ac:dyDescent="0.25">
      <c r="B45">
        <v>46</v>
      </c>
      <c r="C45" s="31">
        <v>13</v>
      </c>
      <c r="D45" s="31">
        <v>16</v>
      </c>
      <c r="E45" s="31">
        <v>6</v>
      </c>
    </row>
    <row r="46" spans="1:5" x14ac:dyDescent="0.25">
      <c r="B46">
        <v>49</v>
      </c>
      <c r="C46" s="31">
        <v>9</v>
      </c>
      <c r="D46" s="31">
        <v>12</v>
      </c>
      <c r="E46" s="31">
        <v>3</v>
      </c>
    </row>
    <row r="47" spans="1:5" x14ac:dyDescent="0.25">
      <c r="B47">
        <v>50</v>
      </c>
      <c r="C47" s="31">
        <v>10</v>
      </c>
      <c r="D47" s="31">
        <v>13</v>
      </c>
      <c r="E47" s="31">
        <v>7</v>
      </c>
    </row>
    <row r="48" spans="1:5" ht="15.75" thickBot="1" x14ac:dyDescent="0.3">
      <c r="B48">
        <v>55</v>
      </c>
      <c r="C48" s="31">
        <v>15</v>
      </c>
      <c r="D48" s="31">
        <v>9</v>
      </c>
      <c r="E48" s="31">
        <v>3</v>
      </c>
    </row>
    <row r="49" spans="1:5" s="36" customFormat="1" x14ac:dyDescent="0.25">
      <c r="A49" s="35"/>
      <c r="B49" s="36" t="s">
        <v>11</v>
      </c>
      <c r="C49" s="37">
        <f t="shared" ref="C49:E49" si="3">MEDIAN(C25:C48)</f>
        <v>10</v>
      </c>
      <c r="D49" s="37">
        <f t="shared" si="3"/>
        <v>11</v>
      </c>
      <c r="E49" s="37">
        <f t="shared" si="3"/>
        <v>3</v>
      </c>
    </row>
    <row r="50" spans="1:5" s="39" customFormat="1" x14ac:dyDescent="0.25">
      <c r="A50" s="38"/>
      <c r="B50" s="39" t="s">
        <v>12</v>
      </c>
      <c r="C50" s="40">
        <f t="shared" ref="C50:E50" si="4">MIN(C25:C48)</f>
        <v>1</v>
      </c>
      <c r="D50" s="40">
        <f t="shared" si="4"/>
        <v>0</v>
      </c>
      <c r="E50" s="40">
        <f t="shared" si="4"/>
        <v>0</v>
      </c>
    </row>
    <row r="51" spans="1:5" s="39" customFormat="1" x14ac:dyDescent="0.25">
      <c r="A51" s="38"/>
      <c r="B51" s="39" t="s">
        <v>13</v>
      </c>
      <c r="C51" s="40">
        <f t="shared" ref="C51:E51" si="5">MAX(C25:C48)</f>
        <v>16</v>
      </c>
      <c r="D51" s="40">
        <f t="shared" si="5"/>
        <v>20</v>
      </c>
      <c r="E51" s="40">
        <f t="shared" si="5"/>
        <v>7</v>
      </c>
    </row>
    <row r="52" spans="1:5" s="48" customFormat="1" x14ac:dyDescent="0.25">
      <c r="A52" s="47"/>
      <c r="B52" s="49">
        <v>7502</v>
      </c>
      <c r="C52" s="50"/>
      <c r="D52" s="50"/>
      <c r="E52" s="50"/>
    </row>
    <row r="53" spans="1:5" s="48" customFormat="1" x14ac:dyDescent="0.25">
      <c r="A53" s="47"/>
      <c r="B53" s="49">
        <v>7504</v>
      </c>
      <c r="C53" s="50"/>
      <c r="D53" s="50"/>
      <c r="E53" s="50"/>
    </row>
    <row r="54" spans="1:5" s="48" customFormat="1" x14ac:dyDescent="0.25">
      <c r="A54" s="47"/>
      <c r="B54" s="49">
        <v>7622</v>
      </c>
      <c r="C54" s="50">
        <v>15</v>
      </c>
      <c r="D54" s="50">
        <v>16</v>
      </c>
      <c r="E54" s="50">
        <v>7</v>
      </c>
    </row>
    <row r="55" spans="1:5" s="48" customFormat="1" x14ac:dyDescent="0.25">
      <c r="A55" s="47"/>
      <c r="B55" s="49">
        <v>7874</v>
      </c>
      <c r="C55" s="50">
        <v>11</v>
      </c>
      <c r="D55" s="50">
        <v>13</v>
      </c>
      <c r="E55" s="50">
        <v>5</v>
      </c>
    </row>
    <row r="56" spans="1:5" s="48" customFormat="1" x14ac:dyDescent="0.25">
      <c r="A56" s="47"/>
      <c r="B56" s="51">
        <v>8055</v>
      </c>
      <c r="C56" s="50">
        <v>7</v>
      </c>
      <c r="D56" s="50">
        <v>10</v>
      </c>
      <c r="E56" s="50">
        <v>6</v>
      </c>
    </row>
    <row r="57" spans="1:5" s="48" customFormat="1" x14ac:dyDescent="0.25">
      <c r="A57" s="47"/>
      <c r="B57" s="49">
        <v>7516</v>
      </c>
      <c r="C57" s="50">
        <v>19</v>
      </c>
      <c r="D57" s="50">
        <v>14</v>
      </c>
      <c r="E57" s="50">
        <v>6.5</v>
      </c>
    </row>
    <row r="58" spans="1:5" s="48" customFormat="1" x14ac:dyDescent="0.25">
      <c r="A58" s="47"/>
      <c r="B58" s="49">
        <v>7525</v>
      </c>
      <c r="C58" s="50">
        <v>19</v>
      </c>
      <c r="D58" s="50">
        <v>16</v>
      </c>
      <c r="E58" s="50">
        <v>6</v>
      </c>
    </row>
    <row r="59" spans="1:5" s="48" customFormat="1" x14ac:dyDescent="0.25">
      <c r="A59" s="47"/>
      <c r="B59" s="49">
        <v>7537</v>
      </c>
      <c r="C59" s="50">
        <v>10</v>
      </c>
      <c r="D59" s="50">
        <v>13</v>
      </c>
      <c r="E59" s="50">
        <v>7</v>
      </c>
    </row>
    <row r="60" spans="1:5" s="48" customFormat="1" x14ac:dyDescent="0.25">
      <c r="A60" s="47"/>
      <c r="B60" s="51">
        <v>7539</v>
      </c>
      <c r="C60" s="50">
        <v>19</v>
      </c>
      <c r="D60" s="50">
        <v>18</v>
      </c>
      <c r="E60" s="50">
        <v>6</v>
      </c>
    </row>
    <row r="61" spans="1:5" s="48" customFormat="1" x14ac:dyDescent="0.25">
      <c r="A61" s="47"/>
      <c r="B61" s="49">
        <v>7557</v>
      </c>
      <c r="C61" s="50">
        <v>20</v>
      </c>
      <c r="D61" s="50"/>
      <c r="E61" s="50">
        <v>6</v>
      </c>
    </row>
    <row r="62" spans="1:5" s="48" customFormat="1" x14ac:dyDescent="0.25">
      <c r="A62" s="47"/>
      <c r="B62" s="49">
        <v>7576</v>
      </c>
      <c r="C62" s="50">
        <v>14.5</v>
      </c>
      <c r="D62" s="50">
        <v>17.5</v>
      </c>
      <c r="E62" s="50">
        <v>6</v>
      </c>
    </row>
    <row r="63" spans="1:5" s="48" customFormat="1" x14ac:dyDescent="0.25">
      <c r="A63" s="47"/>
      <c r="B63" s="49">
        <v>7613</v>
      </c>
      <c r="C63" s="50">
        <v>16</v>
      </c>
      <c r="D63" s="50">
        <v>16</v>
      </c>
      <c r="E63" s="50">
        <v>7</v>
      </c>
    </row>
    <row r="64" spans="1:5" s="48" customFormat="1" x14ac:dyDescent="0.25">
      <c r="A64" s="47"/>
      <c r="B64" s="49">
        <v>7629</v>
      </c>
      <c r="C64" s="50">
        <v>12</v>
      </c>
      <c r="D64" s="50">
        <v>13</v>
      </c>
      <c r="E64" s="50">
        <v>7</v>
      </c>
    </row>
    <row r="65" spans="1:5" s="48" customFormat="1" x14ac:dyDescent="0.25">
      <c r="A65" s="47"/>
      <c r="B65" s="49">
        <v>7767</v>
      </c>
      <c r="C65" s="50">
        <v>16</v>
      </c>
      <c r="D65" s="50">
        <v>20</v>
      </c>
      <c r="E65" s="50">
        <v>7</v>
      </c>
    </row>
    <row r="66" spans="1:5" s="48" customFormat="1" x14ac:dyDescent="0.25">
      <c r="A66" s="47"/>
      <c r="B66" s="51">
        <v>7883</v>
      </c>
      <c r="C66" s="50">
        <v>14</v>
      </c>
      <c r="D66" s="50">
        <v>12</v>
      </c>
      <c r="E66" s="50">
        <v>6</v>
      </c>
    </row>
    <row r="67" spans="1:5" s="48" customFormat="1" x14ac:dyDescent="0.25">
      <c r="A67" s="47"/>
      <c r="B67" s="49">
        <v>7918</v>
      </c>
      <c r="C67" s="50">
        <v>18</v>
      </c>
      <c r="D67" s="50">
        <v>14</v>
      </c>
      <c r="E67" s="50">
        <v>6</v>
      </c>
    </row>
    <row r="68" spans="1:5" s="48" customFormat="1" x14ac:dyDescent="0.25">
      <c r="A68" s="47"/>
      <c r="B68" s="49">
        <v>7965</v>
      </c>
      <c r="C68" s="50">
        <v>11</v>
      </c>
      <c r="D68" s="50">
        <v>13</v>
      </c>
      <c r="E68" s="50">
        <v>6</v>
      </c>
    </row>
    <row r="69" spans="1:5" s="48" customFormat="1" x14ac:dyDescent="0.25">
      <c r="A69" s="47"/>
      <c r="B69" s="49">
        <v>7991</v>
      </c>
      <c r="C69" s="50">
        <v>20</v>
      </c>
      <c r="D69" s="50">
        <v>20</v>
      </c>
      <c r="E69" s="52">
        <v>7</v>
      </c>
    </row>
    <row r="70" spans="1:5" s="48" customFormat="1" ht="15.75" thickBot="1" x14ac:dyDescent="0.3">
      <c r="A70" s="47"/>
      <c r="B70" s="49">
        <v>8020</v>
      </c>
      <c r="C70" s="50">
        <v>15</v>
      </c>
      <c r="D70" s="50">
        <v>15</v>
      </c>
      <c r="E70" s="50">
        <v>6.5</v>
      </c>
    </row>
    <row r="71" spans="1:5" s="36" customFormat="1" x14ac:dyDescent="0.25">
      <c r="A71" s="35"/>
      <c r="B71" s="36" t="s">
        <v>11</v>
      </c>
      <c r="C71" s="37">
        <f>MEDIAN(C52:C70)</f>
        <v>15</v>
      </c>
      <c r="D71" s="37">
        <f>MEDIAN(D53:D70)</f>
        <v>14.5</v>
      </c>
      <c r="E71" s="37">
        <f>MEDIAN(E52:E70)</f>
        <v>6</v>
      </c>
    </row>
    <row r="72" spans="1:5" s="39" customFormat="1" x14ac:dyDescent="0.25">
      <c r="A72" s="38"/>
      <c r="B72" s="39" t="s">
        <v>12</v>
      </c>
      <c r="C72" s="40">
        <f>MIN(C53:C70)</f>
        <v>7</v>
      </c>
      <c r="D72" s="40">
        <f>MIN(D52:D70)</f>
        <v>10</v>
      </c>
      <c r="E72" s="40">
        <f>MIN(E53:E70)</f>
        <v>5</v>
      </c>
    </row>
    <row r="73" spans="1:5" s="39" customFormat="1" x14ac:dyDescent="0.25">
      <c r="A73" s="38"/>
      <c r="B73" s="39" t="s">
        <v>13</v>
      </c>
      <c r="C73" s="40">
        <f>MAX(C52:C70)</f>
        <v>20</v>
      </c>
      <c r="D73" s="40">
        <f>MAX(D52:D70)</f>
        <v>20</v>
      </c>
      <c r="E73" s="40">
        <f>MAX(E52:E70)</f>
        <v>7</v>
      </c>
    </row>
  </sheetData>
  <dataValidations count="1">
    <dataValidation allowBlank="1" showInputMessage="1" showErrorMessage="1" prompt="0= gar nicht_x000a_1= &lt; 1h_x000a_2= 2-3h_x000a_3= 4-10h_x000a_4= 11-13h_x000a_5= 14-23h_x000a_6= &gt;24 h_x000a_7= 2 bis 3 Tage" sqref="E1:E1048576"/>
  </dataValidation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workbookViewId="0">
      <selection activeCell="B1" sqref="B1:B1048576"/>
    </sheetView>
  </sheetViews>
  <sheetFormatPr baseColWidth="10" defaultRowHeight="15" x14ac:dyDescent="0.25"/>
  <cols>
    <col min="1" max="1" width="11.42578125" style="1"/>
    <col min="3" max="3" width="11.42578125" customWidth="1"/>
    <col min="8" max="8" width="11.42578125" customWidth="1"/>
  </cols>
  <sheetData>
    <row r="1" spans="1:27" s="30" customFormat="1" x14ac:dyDescent="0.25">
      <c r="A1" s="30" t="s">
        <v>0</v>
      </c>
      <c r="B1" s="30" t="s">
        <v>1</v>
      </c>
      <c r="C1" s="30" t="s">
        <v>42</v>
      </c>
      <c r="D1" s="30" t="s">
        <v>43</v>
      </c>
      <c r="E1" s="30" t="s">
        <v>44</v>
      </c>
      <c r="F1" s="30" t="s">
        <v>45</v>
      </c>
      <c r="G1" s="30" t="s">
        <v>46</v>
      </c>
      <c r="H1" s="30" t="s">
        <v>47</v>
      </c>
      <c r="I1" s="30" t="s">
        <v>48</v>
      </c>
      <c r="J1" s="30" t="s">
        <v>49</v>
      </c>
      <c r="K1" s="30" t="s">
        <v>50</v>
      </c>
      <c r="L1" s="30" t="s">
        <v>51</v>
      </c>
      <c r="M1" s="30" t="s">
        <v>52</v>
      </c>
      <c r="N1" s="30" t="s">
        <v>53</v>
      </c>
      <c r="O1" s="30" t="s">
        <v>54</v>
      </c>
      <c r="P1" s="30" t="s">
        <v>55</v>
      </c>
      <c r="Q1" s="30" t="s">
        <v>56</v>
      </c>
      <c r="R1" s="30" t="s">
        <v>57</v>
      </c>
      <c r="S1" s="30" t="s">
        <v>58</v>
      </c>
      <c r="T1" s="30" t="s">
        <v>59</v>
      </c>
      <c r="U1" s="30" t="s">
        <v>60</v>
      </c>
      <c r="V1" s="30" t="s">
        <v>61</v>
      </c>
      <c r="W1" s="30" t="s">
        <v>62</v>
      </c>
      <c r="X1" s="30" t="s">
        <v>63</v>
      </c>
      <c r="Y1" s="30" t="s">
        <v>64</v>
      </c>
      <c r="Z1" s="30" t="s">
        <v>65</v>
      </c>
      <c r="AA1" s="30" t="s">
        <v>66</v>
      </c>
    </row>
    <row r="2" spans="1:27" x14ac:dyDescent="0.25">
      <c r="A2" s="1" t="s">
        <v>10</v>
      </c>
      <c r="B2">
        <v>4</v>
      </c>
      <c r="C2" s="31">
        <v>8</v>
      </c>
      <c r="D2" s="31">
        <v>9</v>
      </c>
      <c r="E2" s="31">
        <v>8</v>
      </c>
      <c r="F2" s="31">
        <v>9</v>
      </c>
      <c r="G2" s="31">
        <v>9</v>
      </c>
      <c r="H2" s="31">
        <v>2</v>
      </c>
      <c r="I2" s="31">
        <v>5</v>
      </c>
      <c r="J2" s="31">
        <v>2</v>
      </c>
      <c r="K2" s="31">
        <v>7</v>
      </c>
      <c r="L2" s="31">
        <v>7</v>
      </c>
      <c r="M2" s="31">
        <v>8</v>
      </c>
      <c r="N2" s="31">
        <v>6</v>
      </c>
      <c r="O2" s="31">
        <v>5</v>
      </c>
      <c r="P2" s="31">
        <v>5</v>
      </c>
      <c r="Q2" s="31">
        <v>4</v>
      </c>
      <c r="R2" s="31">
        <v>8</v>
      </c>
      <c r="S2" s="31">
        <v>8</v>
      </c>
      <c r="T2" s="31">
        <v>8</v>
      </c>
      <c r="U2" s="31">
        <v>9</v>
      </c>
      <c r="V2" s="31">
        <v>8</v>
      </c>
      <c r="W2" s="31">
        <v>4</v>
      </c>
      <c r="X2" s="31">
        <v>6</v>
      </c>
      <c r="Y2" s="31">
        <v>3</v>
      </c>
      <c r="Z2" s="31">
        <v>4</v>
      </c>
      <c r="AA2" s="31">
        <v>6</v>
      </c>
    </row>
    <row r="3" spans="1:27" x14ac:dyDescent="0.25">
      <c r="B3">
        <v>13</v>
      </c>
      <c r="C3" s="31">
        <v>5</v>
      </c>
      <c r="D3" s="31">
        <v>7</v>
      </c>
      <c r="E3" s="31">
        <v>8</v>
      </c>
      <c r="F3" s="31">
        <v>10</v>
      </c>
      <c r="G3" s="31">
        <v>7</v>
      </c>
      <c r="H3" s="31">
        <v>1</v>
      </c>
      <c r="I3" s="31">
        <v>3</v>
      </c>
      <c r="J3" s="31">
        <v>3</v>
      </c>
      <c r="K3" s="31">
        <v>3</v>
      </c>
      <c r="L3" s="31">
        <v>4</v>
      </c>
      <c r="M3" s="31">
        <v>4</v>
      </c>
      <c r="N3" s="31">
        <v>5</v>
      </c>
      <c r="O3" s="31">
        <v>10</v>
      </c>
      <c r="P3" s="31">
        <v>5</v>
      </c>
      <c r="Q3" s="31">
        <v>5</v>
      </c>
      <c r="R3" s="31">
        <v>10</v>
      </c>
      <c r="S3" s="31">
        <v>7</v>
      </c>
      <c r="T3" s="31">
        <v>7</v>
      </c>
      <c r="U3" s="31">
        <v>7</v>
      </c>
      <c r="V3" s="31">
        <v>7</v>
      </c>
      <c r="W3" s="31">
        <v>5</v>
      </c>
      <c r="X3" s="31">
        <v>1</v>
      </c>
      <c r="Y3" s="31">
        <v>1</v>
      </c>
      <c r="Z3" s="31">
        <v>1</v>
      </c>
      <c r="AA3" s="31">
        <v>8</v>
      </c>
    </row>
    <row r="4" spans="1:27" x14ac:dyDescent="0.25">
      <c r="B4">
        <v>17</v>
      </c>
      <c r="C4" s="31">
        <v>9</v>
      </c>
      <c r="D4" s="31">
        <v>9</v>
      </c>
      <c r="E4" s="31">
        <v>9</v>
      </c>
      <c r="F4" s="31">
        <v>9</v>
      </c>
      <c r="G4" s="31">
        <v>9</v>
      </c>
      <c r="H4" s="31">
        <v>7</v>
      </c>
      <c r="I4" s="31">
        <v>8</v>
      </c>
      <c r="J4" s="31">
        <v>8</v>
      </c>
      <c r="K4" s="31">
        <v>7</v>
      </c>
      <c r="L4" s="31">
        <v>7</v>
      </c>
      <c r="M4" s="31">
        <v>9</v>
      </c>
      <c r="N4" s="31">
        <v>1</v>
      </c>
      <c r="O4" s="31">
        <v>5</v>
      </c>
      <c r="P4" s="31">
        <v>7</v>
      </c>
      <c r="Q4" s="31">
        <v>7</v>
      </c>
      <c r="R4" s="31">
        <v>1</v>
      </c>
      <c r="S4" s="31">
        <v>1</v>
      </c>
      <c r="T4" s="31">
        <v>7</v>
      </c>
      <c r="U4" s="31">
        <v>5</v>
      </c>
      <c r="V4" s="31">
        <v>9</v>
      </c>
      <c r="W4" s="31">
        <v>6</v>
      </c>
      <c r="X4" s="31">
        <v>1</v>
      </c>
      <c r="Y4" s="31">
        <v>1</v>
      </c>
      <c r="Z4" s="31">
        <v>1</v>
      </c>
      <c r="AA4" s="31">
        <v>8</v>
      </c>
    </row>
    <row r="5" spans="1:27" x14ac:dyDescent="0.25">
      <c r="B5">
        <v>48</v>
      </c>
      <c r="C5" s="31">
        <v>7</v>
      </c>
      <c r="D5" s="31">
        <v>8</v>
      </c>
      <c r="E5" s="31">
        <v>7</v>
      </c>
      <c r="F5" s="31">
        <v>7</v>
      </c>
      <c r="G5" s="31">
        <v>7</v>
      </c>
      <c r="H5" s="31">
        <v>1</v>
      </c>
      <c r="I5" s="31">
        <v>1</v>
      </c>
      <c r="J5" s="31">
        <v>4</v>
      </c>
      <c r="K5" s="31">
        <v>6</v>
      </c>
      <c r="L5" s="31">
        <v>6</v>
      </c>
      <c r="M5" s="31">
        <v>6</v>
      </c>
      <c r="N5" s="31">
        <v>1</v>
      </c>
      <c r="O5" s="31">
        <v>1</v>
      </c>
      <c r="P5" s="31">
        <v>1</v>
      </c>
      <c r="Q5" s="31">
        <v>1</v>
      </c>
      <c r="R5" s="31">
        <v>7</v>
      </c>
      <c r="S5" s="31">
        <v>1</v>
      </c>
      <c r="T5" s="31">
        <v>1</v>
      </c>
      <c r="U5" s="31">
        <v>1</v>
      </c>
      <c r="V5" s="31">
        <v>1</v>
      </c>
      <c r="W5" s="31">
        <v>2</v>
      </c>
      <c r="X5" s="31">
        <v>10</v>
      </c>
      <c r="Y5" s="31">
        <v>1</v>
      </c>
      <c r="Z5" s="31">
        <v>1</v>
      </c>
      <c r="AA5" s="31">
        <v>5</v>
      </c>
    </row>
    <row r="6" spans="1:27" s="33" customFormat="1" x14ac:dyDescent="0.25">
      <c r="A6" s="32"/>
      <c r="B6" s="33">
        <v>57</v>
      </c>
      <c r="C6" s="34">
        <v>8</v>
      </c>
      <c r="D6" s="34">
        <v>9</v>
      </c>
      <c r="E6" s="34">
        <v>8</v>
      </c>
      <c r="F6" s="34">
        <v>9</v>
      </c>
      <c r="G6" s="34">
        <v>8</v>
      </c>
      <c r="H6" s="34">
        <v>4</v>
      </c>
      <c r="I6" s="34">
        <v>5</v>
      </c>
      <c r="J6" s="34">
        <v>2</v>
      </c>
      <c r="K6" s="34">
        <v>3</v>
      </c>
      <c r="L6" s="34">
        <v>5</v>
      </c>
      <c r="M6" s="34">
        <v>6</v>
      </c>
      <c r="N6" s="34">
        <v>3</v>
      </c>
      <c r="O6" s="34">
        <v>3</v>
      </c>
      <c r="P6" s="34">
        <v>3</v>
      </c>
      <c r="Q6" s="34">
        <v>3</v>
      </c>
      <c r="R6" s="34">
        <v>8</v>
      </c>
      <c r="S6" s="34">
        <v>6</v>
      </c>
      <c r="T6" s="34">
        <v>2</v>
      </c>
      <c r="U6" s="34">
        <v>8</v>
      </c>
      <c r="V6" s="34">
        <v>4</v>
      </c>
      <c r="W6" s="34">
        <v>8</v>
      </c>
      <c r="X6" s="34">
        <v>1</v>
      </c>
      <c r="Y6" s="34">
        <v>1</v>
      </c>
      <c r="Z6" s="34">
        <v>3</v>
      </c>
      <c r="AA6" s="34">
        <v>4</v>
      </c>
    </row>
    <row r="7" spans="1:27" x14ac:dyDescent="0.25"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</row>
    <row r="8" spans="1:27" x14ac:dyDescent="0.25">
      <c r="B8">
        <v>7</v>
      </c>
      <c r="C8" s="31">
        <v>7</v>
      </c>
      <c r="D8" s="31">
        <v>7</v>
      </c>
      <c r="E8" s="31">
        <v>9</v>
      </c>
      <c r="F8" s="31">
        <v>9</v>
      </c>
      <c r="G8" s="31">
        <v>5</v>
      </c>
      <c r="H8" s="31">
        <v>1</v>
      </c>
      <c r="I8" s="31">
        <v>4</v>
      </c>
      <c r="J8" s="31">
        <v>1</v>
      </c>
      <c r="K8" s="31">
        <v>3</v>
      </c>
      <c r="L8" s="31">
        <v>5</v>
      </c>
      <c r="M8" s="31">
        <v>5</v>
      </c>
      <c r="N8" s="31">
        <v>1</v>
      </c>
      <c r="O8" s="31">
        <v>2</v>
      </c>
      <c r="P8" s="31">
        <v>2</v>
      </c>
      <c r="Q8" s="31">
        <v>1</v>
      </c>
      <c r="R8" s="31">
        <v>5</v>
      </c>
      <c r="S8" s="31">
        <v>5</v>
      </c>
      <c r="T8" s="31">
        <v>1</v>
      </c>
      <c r="U8" s="31">
        <v>3</v>
      </c>
      <c r="V8" s="31">
        <v>9</v>
      </c>
      <c r="W8" s="31">
        <v>1</v>
      </c>
      <c r="X8" s="31">
        <v>1</v>
      </c>
      <c r="Y8" s="31">
        <v>1</v>
      </c>
      <c r="Z8" s="31">
        <v>5</v>
      </c>
      <c r="AA8" s="31">
        <v>2</v>
      </c>
    </row>
    <row r="9" spans="1:27" x14ac:dyDescent="0.25">
      <c r="B9">
        <v>8</v>
      </c>
      <c r="C9" s="31">
        <v>8</v>
      </c>
      <c r="D9" s="31">
        <v>8</v>
      </c>
      <c r="E9" s="31">
        <v>9</v>
      </c>
      <c r="F9" s="31">
        <v>9</v>
      </c>
      <c r="G9" s="31">
        <v>10</v>
      </c>
      <c r="H9" s="31">
        <v>3</v>
      </c>
      <c r="I9" s="31">
        <v>8</v>
      </c>
      <c r="J9" s="31">
        <v>3</v>
      </c>
      <c r="K9" s="31">
        <v>4</v>
      </c>
      <c r="L9" s="31">
        <v>9</v>
      </c>
      <c r="M9" s="31">
        <v>9</v>
      </c>
      <c r="N9" s="31">
        <v>5</v>
      </c>
      <c r="O9" s="31">
        <v>2</v>
      </c>
      <c r="P9" s="31">
        <v>3</v>
      </c>
      <c r="Q9" s="31">
        <v>3</v>
      </c>
      <c r="R9" s="31">
        <v>5</v>
      </c>
      <c r="S9" s="31">
        <v>7</v>
      </c>
      <c r="T9" s="31">
        <v>6</v>
      </c>
      <c r="U9" s="31">
        <v>6</v>
      </c>
      <c r="V9" s="31">
        <v>2</v>
      </c>
      <c r="W9" s="31">
        <v>1</v>
      </c>
      <c r="X9" s="31">
        <v>1</v>
      </c>
      <c r="Y9" s="31">
        <v>1</v>
      </c>
      <c r="Z9" s="31">
        <v>6</v>
      </c>
      <c r="AA9" s="31">
        <v>5</v>
      </c>
    </row>
    <row r="10" spans="1:27" x14ac:dyDescent="0.25">
      <c r="B10">
        <v>9</v>
      </c>
      <c r="C10" s="31">
        <v>8</v>
      </c>
      <c r="D10" s="31">
        <v>9</v>
      </c>
      <c r="E10" s="31">
        <v>10</v>
      </c>
      <c r="F10" s="31">
        <v>8</v>
      </c>
      <c r="G10" s="31">
        <v>9</v>
      </c>
      <c r="H10" s="31">
        <v>8</v>
      </c>
      <c r="I10" s="31">
        <v>3</v>
      </c>
      <c r="J10" s="31">
        <v>2</v>
      </c>
      <c r="K10" s="31">
        <v>2</v>
      </c>
      <c r="L10" s="31">
        <v>4</v>
      </c>
      <c r="M10" s="31">
        <v>6</v>
      </c>
      <c r="N10" s="31">
        <v>6</v>
      </c>
      <c r="O10" s="31">
        <v>8</v>
      </c>
      <c r="P10" s="31">
        <v>8</v>
      </c>
      <c r="Q10" s="31">
        <v>4</v>
      </c>
      <c r="R10" s="31">
        <v>3</v>
      </c>
      <c r="S10" s="31">
        <v>5</v>
      </c>
      <c r="T10" s="31">
        <v>5</v>
      </c>
      <c r="U10" s="31">
        <v>4</v>
      </c>
      <c r="V10" s="31">
        <v>8</v>
      </c>
      <c r="W10" s="31">
        <v>2</v>
      </c>
      <c r="X10" s="31">
        <v>1</v>
      </c>
      <c r="Y10" s="31">
        <v>5</v>
      </c>
      <c r="Z10" s="31">
        <v>5</v>
      </c>
      <c r="AA10" s="31">
        <v>1</v>
      </c>
    </row>
    <row r="11" spans="1:27" s="33" customFormat="1" x14ac:dyDescent="0.25">
      <c r="A11" s="32"/>
      <c r="B11" s="33">
        <v>14</v>
      </c>
      <c r="C11" s="34">
        <v>5</v>
      </c>
      <c r="D11" s="34">
        <v>5</v>
      </c>
      <c r="E11" s="34">
        <v>6</v>
      </c>
      <c r="F11" s="34">
        <v>5</v>
      </c>
      <c r="G11" s="34">
        <v>5</v>
      </c>
      <c r="H11" s="34">
        <v>6</v>
      </c>
      <c r="I11" s="34">
        <v>6</v>
      </c>
      <c r="J11" s="34">
        <v>3</v>
      </c>
      <c r="K11" s="34">
        <v>5</v>
      </c>
      <c r="L11" s="34">
        <v>6</v>
      </c>
      <c r="M11" s="34">
        <v>6</v>
      </c>
      <c r="N11" s="34">
        <v>3</v>
      </c>
      <c r="O11" s="34">
        <v>7</v>
      </c>
      <c r="P11" s="34">
        <v>5</v>
      </c>
      <c r="Q11" s="34">
        <v>6</v>
      </c>
      <c r="R11" s="34">
        <v>7</v>
      </c>
      <c r="S11" s="34">
        <v>7</v>
      </c>
      <c r="T11" s="34">
        <v>4</v>
      </c>
      <c r="U11" s="34">
        <v>6</v>
      </c>
      <c r="V11" s="34">
        <v>5</v>
      </c>
      <c r="W11" s="34">
        <v>5</v>
      </c>
      <c r="X11" s="34">
        <v>2</v>
      </c>
      <c r="Y11" s="34">
        <v>2</v>
      </c>
      <c r="Z11" s="34">
        <v>4</v>
      </c>
      <c r="AA11" s="34">
        <v>5</v>
      </c>
    </row>
    <row r="12" spans="1:27" x14ac:dyDescent="0.25">
      <c r="B12">
        <v>20</v>
      </c>
      <c r="C12" s="31">
        <v>8</v>
      </c>
      <c r="D12" s="31">
        <v>8</v>
      </c>
      <c r="E12" s="31">
        <v>8</v>
      </c>
      <c r="F12" s="31">
        <v>7</v>
      </c>
      <c r="G12" s="31">
        <v>8</v>
      </c>
      <c r="H12" s="31">
        <v>7</v>
      </c>
      <c r="I12" s="31">
        <v>7</v>
      </c>
      <c r="J12" s="31">
        <v>7</v>
      </c>
      <c r="K12" s="31">
        <v>7</v>
      </c>
      <c r="L12" s="31">
        <v>7</v>
      </c>
      <c r="M12" s="31">
        <v>7</v>
      </c>
      <c r="N12" s="31">
        <v>1</v>
      </c>
      <c r="O12" s="31">
        <v>5</v>
      </c>
      <c r="P12" s="31">
        <v>7</v>
      </c>
      <c r="Q12" s="31">
        <v>7</v>
      </c>
      <c r="R12" s="31">
        <v>5</v>
      </c>
      <c r="S12" s="31">
        <v>1</v>
      </c>
      <c r="T12" s="31">
        <v>4</v>
      </c>
      <c r="U12" s="31">
        <v>4</v>
      </c>
      <c r="V12" s="31">
        <v>1</v>
      </c>
      <c r="W12" s="31">
        <v>5</v>
      </c>
      <c r="X12" s="31">
        <v>1</v>
      </c>
      <c r="Y12" s="31">
        <v>1</v>
      </c>
      <c r="Z12" s="31">
        <v>1</v>
      </c>
      <c r="AA12" s="31">
        <v>1</v>
      </c>
    </row>
    <row r="13" spans="1:27" x14ac:dyDescent="0.25">
      <c r="B13">
        <v>22</v>
      </c>
      <c r="C13" s="31">
        <v>8</v>
      </c>
      <c r="D13" s="31">
        <v>8</v>
      </c>
      <c r="E13" s="31">
        <v>8</v>
      </c>
      <c r="F13" s="31">
        <v>8</v>
      </c>
      <c r="G13" s="31">
        <v>8</v>
      </c>
      <c r="H13" s="31">
        <v>7</v>
      </c>
      <c r="I13" s="31">
        <v>7</v>
      </c>
      <c r="J13" s="31"/>
      <c r="K13" s="31">
        <v>3</v>
      </c>
      <c r="L13" s="31">
        <v>3</v>
      </c>
      <c r="M13" s="31">
        <v>5</v>
      </c>
      <c r="N13" s="31">
        <v>5</v>
      </c>
      <c r="O13" s="31">
        <v>1</v>
      </c>
      <c r="P13" s="31">
        <v>2</v>
      </c>
      <c r="Q13" s="31">
        <v>2</v>
      </c>
      <c r="R13" s="31">
        <v>4</v>
      </c>
      <c r="S13" s="31">
        <v>5</v>
      </c>
      <c r="T13" s="31">
        <v>4</v>
      </c>
      <c r="U13" s="31">
        <v>4</v>
      </c>
      <c r="V13" s="31">
        <v>4</v>
      </c>
      <c r="W13" s="31">
        <v>5</v>
      </c>
      <c r="X13" s="31"/>
      <c r="Y13" s="31">
        <v>3</v>
      </c>
      <c r="Z13" s="31">
        <v>3</v>
      </c>
      <c r="AA13" s="31">
        <v>5</v>
      </c>
    </row>
    <row r="14" spans="1:27" x14ac:dyDescent="0.25">
      <c r="B14">
        <v>27</v>
      </c>
      <c r="C14" s="31">
        <v>5</v>
      </c>
      <c r="D14" s="31">
        <v>7</v>
      </c>
      <c r="E14" s="31">
        <v>7</v>
      </c>
      <c r="F14" s="31">
        <v>4</v>
      </c>
      <c r="G14" s="31">
        <v>5</v>
      </c>
      <c r="H14" s="31">
        <v>3</v>
      </c>
      <c r="I14" s="31">
        <v>3</v>
      </c>
      <c r="J14" s="31">
        <v>2</v>
      </c>
      <c r="K14" s="31">
        <v>4</v>
      </c>
      <c r="L14" s="31">
        <v>7</v>
      </c>
      <c r="M14" s="31">
        <v>6</v>
      </c>
      <c r="N14" s="31">
        <v>1</v>
      </c>
      <c r="O14" s="31">
        <v>2</v>
      </c>
      <c r="P14" s="31">
        <v>1</v>
      </c>
      <c r="Q14" s="31">
        <v>2</v>
      </c>
      <c r="R14" s="31">
        <v>2</v>
      </c>
      <c r="S14" s="31">
        <v>3</v>
      </c>
      <c r="T14" s="31">
        <v>2</v>
      </c>
      <c r="U14" s="31">
        <v>5</v>
      </c>
      <c r="V14" s="31">
        <v>1</v>
      </c>
      <c r="W14" s="31">
        <v>6</v>
      </c>
      <c r="X14" s="31">
        <v>1</v>
      </c>
      <c r="Y14" s="31">
        <v>1</v>
      </c>
      <c r="Z14" s="31">
        <v>3</v>
      </c>
      <c r="AA14" s="31">
        <v>1</v>
      </c>
    </row>
    <row r="15" spans="1:27" x14ac:dyDescent="0.25">
      <c r="B15">
        <v>31</v>
      </c>
      <c r="C15" s="31">
        <v>8</v>
      </c>
      <c r="D15" s="31">
        <v>8</v>
      </c>
      <c r="E15" s="31">
        <v>10</v>
      </c>
      <c r="F15" s="31">
        <v>8</v>
      </c>
      <c r="G15" s="31">
        <v>10</v>
      </c>
      <c r="H15" s="31">
        <v>8</v>
      </c>
      <c r="I15" s="31">
        <v>7</v>
      </c>
      <c r="J15" s="31">
        <v>7</v>
      </c>
      <c r="K15" s="31">
        <v>3</v>
      </c>
      <c r="L15" s="31">
        <v>4</v>
      </c>
      <c r="M15" s="31">
        <v>5</v>
      </c>
      <c r="N15" s="31">
        <v>6</v>
      </c>
      <c r="O15" s="31">
        <v>10</v>
      </c>
      <c r="P15" s="31">
        <v>7</v>
      </c>
      <c r="Q15" s="31"/>
      <c r="R15" s="31">
        <v>7</v>
      </c>
      <c r="S15" s="31">
        <v>7</v>
      </c>
      <c r="T15" s="31">
        <v>7</v>
      </c>
      <c r="U15" s="31">
        <v>8</v>
      </c>
      <c r="V15" s="31">
        <v>1</v>
      </c>
      <c r="W15" s="31">
        <v>7</v>
      </c>
      <c r="X15" s="31">
        <v>1</v>
      </c>
      <c r="Y15" s="31">
        <v>1</v>
      </c>
      <c r="Z15" s="31">
        <v>1</v>
      </c>
      <c r="AA15" s="31">
        <v>7</v>
      </c>
    </row>
    <row r="16" spans="1:27" x14ac:dyDescent="0.25">
      <c r="B16">
        <v>35</v>
      </c>
      <c r="C16" s="31">
        <v>6</v>
      </c>
      <c r="D16" s="31">
        <v>8</v>
      </c>
      <c r="E16" s="31">
        <v>7</v>
      </c>
      <c r="F16" s="31">
        <v>6</v>
      </c>
      <c r="G16" s="31">
        <v>5</v>
      </c>
      <c r="H16" s="31">
        <v>5</v>
      </c>
      <c r="I16" s="31">
        <v>3</v>
      </c>
      <c r="J16" s="31">
        <v>2</v>
      </c>
      <c r="K16" s="31">
        <v>3</v>
      </c>
      <c r="L16" s="31">
        <v>5</v>
      </c>
      <c r="M16" s="31">
        <v>6</v>
      </c>
      <c r="N16" s="31">
        <v>2</v>
      </c>
      <c r="O16" s="31">
        <v>3</v>
      </c>
      <c r="P16" s="31">
        <v>2</v>
      </c>
      <c r="Q16" s="31">
        <v>1</v>
      </c>
      <c r="R16" s="31">
        <v>8</v>
      </c>
      <c r="S16" s="31">
        <v>2</v>
      </c>
      <c r="T16" s="31">
        <v>1</v>
      </c>
      <c r="U16" s="31">
        <v>5</v>
      </c>
      <c r="V16" s="31">
        <v>4</v>
      </c>
      <c r="W16" s="31">
        <v>1</v>
      </c>
      <c r="X16" s="31">
        <v>1</v>
      </c>
      <c r="Y16" s="31">
        <v>1</v>
      </c>
      <c r="Z16" s="31">
        <v>3</v>
      </c>
      <c r="AA16" s="31">
        <v>5</v>
      </c>
    </row>
    <row r="17" spans="1:27" x14ac:dyDescent="0.25">
      <c r="B17">
        <v>37</v>
      </c>
      <c r="C17" s="31">
        <v>10</v>
      </c>
      <c r="D17" s="31">
        <v>10</v>
      </c>
      <c r="E17" s="31">
        <v>10</v>
      </c>
      <c r="F17" s="31">
        <v>10</v>
      </c>
      <c r="G17" s="31">
        <v>10</v>
      </c>
      <c r="H17" s="31">
        <v>10</v>
      </c>
      <c r="I17" s="31">
        <v>9</v>
      </c>
      <c r="J17" s="31">
        <v>10</v>
      </c>
      <c r="K17" s="31">
        <v>5</v>
      </c>
      <c r="L17" s="31">
        <v>5</v>
      </c>
      <c r="M17" s="31">
        <v>10</v>
      </c>
      <c r="N17" s="31">
        <v>1</v>
      </c>
      <c r="O17" s="31">
        <v>10</v>
      </c>
      <c r="P17" s="31">
        <v>10</v>
      </c>
      <c r="Q17" s="31">
        <v>1</v>
      </c>
      <c r="R17" s="31">
        <v>8</v>
      </c>
      <c r="S17" s="31">
        <v>7</v>
      </c>
      <c r="T17" s="31">
        <v>10</v>
      </c>
      <c r="U17" s="31">
        <v>10</v>
      </c>
      <c r="V17" s="31">
        <v>10</v>
      </c>
      <c r="W17" s="31">
        <v>9</v>
      </c>
      <c r="X17" s="31">
        <v>1</v>
      </c>
      <c r="Y17" s="31">
        <v>9</v>
      </c>
      <c r="Z17" s="31">
        <v>2</v>
      </c>
      <c r="AA17" s="31">
        <v>8</v>
      </c>
    </row>
    <row r="18" spans="1:27" s="33" customFormat="1" x14ac:dyDescent="0.25">
      <c r="A18" s="32"/>
      <c r="B18" s="33">
        <v>40</v>
      </c>
      <c r="C18" s="34">
        <v>6</v>
      </c>
      <c r="D18" s="34">
        <v>9</v>
      </c>
      <c r="E18" s="34">
        <v>8</v>
      </c>
      <c r="F18" s="34">
        <v>8</v>
      </c>
      <c r="G18" s="34">
        <v>8</v>
      </c>
      <c r="H18" s="34">
        <v>8</v>
      </c>
      <c r="I18" s="34">
        <v>8</v>
      </c>
      <c r="J18" s="34">
        <v>4</v>
      </c>
      <c r="K18" s="34">
        <v>6</v>
      </c>
      <c r="L18" s="34">
        <v>7</v>
      </c>
      <c r="M18" s="34">
        <v>8</v>
      </c>
      <c r="N18" s="34">
        <v>1</v>
      </c>
      <c r="O18" s="34">
        <v>6</v>
      </c>
      <c r="P18" s="34">
        <v>7</v>
      </c>
      <c r="Q18" s="34">
        <v>7</v>
      </c>
      <c r="R18" s="34">
        <v>8</v>
      </c>
      <c r="S18" s="34">
        <v>1</v>
      </c>
      <c r="T18" s="34">
        <v>5</v>
      </c>
      <c r="U18" s="34">
        <v>8</v>
      </c>
      <c r="V18" s="34">
        <v>8</v>
      </c>
      <c r="W18" s="34">
        <v>5</v>
      </c>
      <c r="X18" s="34">
        <v>1</v>
      </c>
      <c r="Y18" s="34">
        <v>1</v>
      </c>
      <c r="Z18" s="34">
        <v>1</v>
      </c>
      <c r="AA18" s="34">
        <v>7</v>
      </c>
    </row>
    <row r="19" spans="1:27" x14ac:dyDescent="0.25">
      <c r="B19">
        <v>41</v>
      </c>
      <c r="C19" s="31">
        <v>8</v>
      </c>
      <c r="D19" s="31">
        <v>8</v>
      </c>
      <c r="E19" s="31">
        <v>8</v>
      </c>
      <c r="F19" s="31">
        <v>5</v>
      </c>
      <c r="G19" s="31">
        <v>3</v>
      </c>
      <c r="H19" s="31">
        <v>2</v>
      </c>
      <c r="I19" s="31">
        <v>2</v>
      </c>
      <c r="J19" s="31">
        <v>2</v>
      </c>
      <c r="K19" s="31">
        <v>7</v>
      </c>
      <c r="L19" s="31">
        <v>7</v>
      </c>
      <c r="M19" s="31">
        <v>7</v>
      </c>
      <c r="N19" s="31">
        <v>5</v>
      </c>
      <c r="O19" s="31">
        <v>7</v>
      </c>
      <c r="P19" s="31">
        <v>1</v>
      </c>
      <c r="Q19" s="31">
        <v>1</v>
      </c>
      <c r="R19" s="31">
        <v>1</v>
      </c>
      <c r="S19" s="31">
        <v>5</v>
      </c>
      <c r="T19" s="31">
        <v>6</v>
      </c>
      <c r="U19" s="31">
        <v>1</v>
      </c>
      <c r="V19" s="31">
        <v>3</v>
      </c>
      <c r="W19" s="31">
        <v>3</v>
      </c>
      <c r="X19" s="31">
        <v>1</v>
      </c>
      <c r="Y19" s="31">
        <v>1</v>
      </c>
      <c r="Z19" s="31">
        <v>6</v>
      </c>
      <c r="AA19" s="31">
        <v>7</v>
      </c>
    </row>
    <row r="20" spans="1:27" x14ac:dyDescent="0.25">
      <c r="B20">
        <v>44</v>
      </c>
      <c r="C20" s="31">
        <v>5</v>
      </c>
      <c r="D20" s="31">
        <v>5</v>
      </c>
      <c r="E20" s="31">
        <v>5</v>
      </c>
      <c r="F20" s="31">
        <v>5</v>
      </c>
      <c r="G20" s="31">
        <v>7</v>
      </c>
      <c r="H20" s="31">
        <v>6</v>
      </c>
      <c r="I20" s="31">
        <v>5</v>
      </c>
      <c r="J20" s="31">
        <v>7</v>
      </c>
      <c r="K20" s="31">
        <v>7</v>
      </c>
      <c r="L20" s="31">
        <v>6</v>
      </c>
      <c r="M20" s="31">
        <v>6</v>
      </c>
      <c r="N20" s="31">
        <v>4</v>
      </c>
      <c r="O20" s="31">
        <v>3</v>
      </c>
      <c r="P20" s="31">
        <v>6</v>
      </c>
      <c r="Q20" s="45">
        <v>5</v>
      </c>
      <c r="R20" s="31">
        <v>7</v>
      </c>
      <c r="S20" s="31">
        <v>5</v>
      </c>
      <c r="T20" s="31">
        <v>3</v>
      </c>
      <c r="U20" s="31">
        <v>5</v>
      </c>
      <c r="V20" s="31">
        <v>5</v>
      </c>
      <c r="W20" s="31">
        <v>1</v>
      </c>
      <c r="X20" s="31">
        <v>1</v>
      </c>
      <c r="Y20" s="31">
        <v>1</v>
      </c>
      <c r="Z20" s="31">
        <v>1</v>
      </c>
      <c r="AA20" s="31">
        <v>1</v>
      </c>
    </row>
    <row r="21" spans="1:27" ht="15.75" thickBot="1" x14ac:dyDescent="0.3">
      <c r="B21">
        <v>51</v>
      </c>
      <c r="C21" s="31">
        <v>7</v>
      </c>
      <c r="D21" s="31">
        <v>7</v>
      </c>
      <c r="E21" s="31">
        <v>7</v>
      </c>
      <c r="F21" s="31">
        <v>7</v>
      </c>
      <c r="G21" s="31">
        <v>9</v>
      </c>
      <c r="H21" s="31">
        <v>5</v>
      </c>
      <c r="I21" s="31">
        <v>7</v>
      </c>
      <c r="J21" s="31">
        <v>5</v>
      </c>
      <c r="K21" s="31">
        <v>7</v>
      </c>
      <c r="L21" s="31">
        <v>7</v>
      </c>
      <c r="M21" s="31">
        <v>7</v>
      </c>
      <c r="N21" s="31">
        <v>5</v>
      </c>
      <c r="O21" s="31">
        <v>5</v>
      </c>
      <c r="P21" s="31">
        <v>5</v>
      </c>
      <c r="Q21" s="31">
        <v>5</v>
      </c>
      <c r="R21" s="31">
        <v>5</v>
      </c>
      <c r="S21" s="31">
        <v>5</v>
      </c>
      <c r="T21" s="31">
        <v>7</v>
      </c>
      <c r="U21" s="31">
        <v>9</v>
      </c>
      <c r="V21" s="31">
        <v>7</v>
      </c>
      <c r="W21" s="31">
        <v>7</v>
      </c>
      <c r="X21" s="31">
        <v>1</v>
      </c>
      <c r="Y21" s="31">
        <v>5</v>
      </c>
      <c r="Z21" s="31">
        <v>7</v>
      </c>
      <c r="AA21" s="31">
        <v>7</v>
      </c>
    </row>
    <row r="22" spans="1:27" s="36" customFormat="1" x14ac:dyDescent="0.25">
      <c r="A22" s="35"/>
      <c r="B22" s="36" t="s">
        <v>11</v>
      </c>
      <c r="C22" s="37">
        <f t="shared" ref="C22:AA22" si="0">MEDIAN(C2:C21)</f>
        <v>8</v>
      </c>
      <c r="D22" s="37">
        <f>MEDIAN(D2:D21)</f>
        <v>8</v>
      </c>
      <c r="E22" s="37">
        <f>MEDIAN(E2:E21)</f>
        <v>8</v>
      </c>
      <c r="F22" s="37">
        <f>MEDIAN(F2:F21)</f>
        <v>8</v>
      </c>
      <c r="G22" s="37">
        <f>MEDIAN(G2:G21)</f>
        <v>8</v>
      </c>
      <c r="H22" s="37">
        <f>MEDIAN(H2:H21)</f>
        <v>5</v>
      </c>
      <c r="I22" s="37">
        <f t="shared" si="0"/>
        <v>5</v>
      </c>
      <c r="J22" s="37">
        <f t="shared" si="0"/>
        <v>3</v>
      </c>
      <c r="K22" s="37">
        <f t="shared" si="0"/>
        <v>5</v>
      </c>
      <c r="L22" s="37">
        <f t="shared" si="0"/>
        <v>6</v>
      </c>
      <c r="M22" s="37">
        <f t="shared" si="0"/>
        <v>6</v>
      </c>
      <c r="N22" s="37">
        <f t="shared" si="0"/>
        <v>3</v>
      </c>
      <c r="O22" s="37">
        <f t="shared" si="0"/>
        <v>5</v>
      </c>
      <c r="P22" s="37">
        <f t="shared" si="0"/>
        <v>5</v>
      </c>
      <c r="Q22" s="37">
        <f>MEDIAN(Q2:Q21)</f>
        <v>3.5</v>
      </c>
      <c r="R22" s="37">
        <f t="shared" si="0"/>
        <v>7</v>
      </c>
      <c r="S22" s="37">
        <f t="shared" si="0"/>
        <v>5</v>
      </c>
      <c r="T22" s="37">
        <f t="shared" si="0"/>
        <v>5</v>
      </c>
      <c r="U22" s="37">
        <f t="shared" si="0"/>
        <v>5</v>
      </c>
      <c r="V22" s="37">
        <f t="shared" si="0"/>
        <v>5</v>
      </c>
      <c r="W22" s="37">
        <f t="shared" si="0"/>
        <v>5</v>
      </c>
      <c r="X22" s="37">
        <f t="shared" si="0"/>
        <v>1</v>
      </c>
      <c r="Y22" s="37">
        <f t="shared" si="0"/>
        <v>1</v>
      </c>
      <c r="Z22" s="37">
        <f t="shared" si="0"/>
        <v>3</v>
      </c>
      <c r="AA22" s="37">
        <f t="shared" si="0"/>
        <v>5</v>
      </c>
    </row>
    <row r="23" spans="1:27" s="39" customFormat="1" x14ac:dyDescent="0.25">
      <c r="A23" s="38"/>
      <c r="B23" s="39" t="s">
        <v>12</v>
      </c>
      <c r="C23" s="40">
        <f t="shared" ref="C23:AA23" si="1">MIN(C2:C21)</f>
        <v>5</v>
      </c>
      <c r="D23" s="40">
        <f>MIN(D2:D21)</f>
        <v>5</v>
      </c>
      <c r="E23" s="40">
        <f>MIN(E2:E21)</f>
        <v>5</v>
      </c>
      <c r="F23" s="40">
        <f>MIN(F2:F21)</f>
        <v>4</v>
      </c>
      <c r="G23" s="40">
        <f>MIN(G2:G21)</f>
        <v>3</v>
      </c>
      <c r="H23" s="40">
        <f>MIN(H2:H21)</f>
        <v>1</v>
      </c>
      <c r="I23" s="40">
        <f t="shared" si="1"/>
        <v>1</v>
      </c>
      <c r="J23" s="40">
        <f t="shared" si="1"/>
        <v>1</v>
      </c>
      <c r="K23" s="40">
        <f t="shared" si="1"/>
        <v>2</v>
      </c>
      <c r="L23" s="40">
        <f t="shared" si="1"/>
        <v>3</v>
      </c>
      <c r="M23" s="40">
        <f t="shared" si="1"/>
        <v>4</v>
      </c>
      <c r="N23" s="40">
        <f t="shared" si="1"/>
        <v>1</v>
      </c>
      <c r="O23" s="40">
        <f t="shared" si="1"/>
        <v>1</v>
      </c>
      <c r="P23" s="40">
        <f t="shared" si="1"/>
        <v>1</v>
      </c>
      <c r="Q23" s="40">
        <f t="shared" si="1"/>
        <v>1</v>
      </c>
      <c r="R23" s="40">
        <f t="shared" si="1"/>
        <v>1</v>
      </c>
      <c r="S23" s="40">
        <f t="shared" si="1"/>
        <v>1</v>
      </c>
      <c r="T23" s="40">
        <f t="shared" si="1"/>
        <v>1</v>
      </c>
      <c r="U23" s="40">
        <f t="shared" si="1"/>
        <v>1</v>
      </c>
      <c r="V23" s="40">
        <f t="shared" si="1"/>
        <v>1</v>
      </c>
      <c r="W23" s="40">
        <f t="shared" si="1"/>
        <v>1</v>
      </c>
      <c r="X23" s="40">
        <f t="shared" si="1"/>
        <v>1</v>
      </c>
      <c r="Y23" s="40">
        <f t="shared" si="1"/>
        <v>1</v>
      </c>
      <c r="Z23" s="40">
        <f t="shared" si="1"/>
        <v>1</v>
      </c>
      <c r="AA23" s="40">
        <f t="shared" si="1"/>
        <v>1</v>
      </c>
    </row>
    <row r="24" spans="1:27" s="42" customFormat="1" ht="15.75" thickBot="1" x14ac:dyDescent="0.3">
      <c r="A24" s="41"/>
      <c r="B24" s="42" t="s">
        <v>13</v>
      </c>
      <c r="C24" s="43">
        <f t="shared" ref="C24:AA24" si="2">MAX(C2:C21)</f>
        <v>10</v>
      </c>
      <c r="D24" s="43">
        <f>MAX(D2:D21)</f>
        <v>10</v>
      </c>
      <c r="E24" s="43">
        <f>MAX(E2:E21)</f>
        <v>10</v>
      </c>
      <c r="F24" s="43">
        <f>MAX(F2:F21)</f>
        <v>10</v>
      </c>
      <c r="G24" s="43">
        <f>MAX(G2:G21)</f>
        <v>10</v>
      </c>
      <c r="H24" s="43">
        <f>MAX(H2:H21)</f>
        <v>10</v>
      </c>
      <c r="I24" s="43">
        <f t="shared" si="2"/>
        <v>9</v>
      </c>
      <c r="J24" s="43">
        <f t="shared" si="2"/>
        <v>10</v>
      </c>
      <c r="K24" s="43">
        <f t="shared" si="2"/>
        <v>7</v>
      </c>
      <c r="L24" s="43">
        <f t="shared" si="2"/>
        <v>9</v>
      </c>
      <c r="M24" s="43">
        <f t="shared" si="2"/>
        <v>10</v>
      </c>
      <c r="N24" s="43">
        <f t="shared" si="2"/>
        <v>6</v>
      </c>
      <c r="O24" s="43">
        <f t="shared" si="2"/>
        <v>10</v>
      </c>
      <c r="P24" s="43">
        <f t="shared" si="2"/>
        <v>10</v>
      </c>
      <c r="Q24" s="43">
        <f t="shared" si="2"/>
        <v>7</v>
      </c>
      <c r="R24" s="43">
        <f t="shared" si="2"/>
        <v>10</v>
      </c>
      <c r="S24" s="43">
        <f t="shared" si="2"/>
        <v>8</v>
      </c>
      <c r="T24" s="43">
        <f t="shared" si="2"/>
        <v>10</v>
      </c>
      <c r="U24" s="43">
        <f t="shared" si="2"/>
        <v>10</v>
      </c>
      <c r="V24" s="43">
        <f t="shared" si="2"/>
        <v>10</v>
      </c>
      <c r="W24" s="43">
        <f t="shared" si="2"/>
        <v>9</v>
      </c>
      <c r="X24" s="43">
        <f t="shared" si="2"/>
        <v>10</v>
      </c>
      <c r="Y24" s="43">
        <f t="shared" si="2"/>
        <v>9</v>
      </c>
      <c r="Z24" s="43">
        <f t="shared" si="2"/>
        <v>7</v>
      </c>
      <c r="AA24" s="43">
        <f t="shared" si="2"/>
        <v>8</v>
      </c>
    </row>
    <row r="25" spans="1:27" x14ac:dyDescent="0.25">
      <c r="A25" s="1" t="s">
        <v>14</v>
      </c>
      <c r="B25">
        <v>11</v>
      </c>
      <c r="C25" s="31">
        <v>4</v>
      </c>
      <c r="D25" s="31">
        <v>2</v>
      </c>
      <c r="E25" s="31">
        <v>8</v>
      </c>
      <c r="F25" s="31">
        <v>8</v>
      </c>
      <c r="G25" s="31">
        <v>7</v>
      </c>
      <c r="H25" s="31">
        <v>1</v>
      </c>
      <c r="I25" s="31">
        <v>10</v>
      </c>
      <c r="J25" s="31">
        <v>3</v>
      </c>
      <c r="K25" s="31">
        <v>5</v>
      </c>
      <c r="L25" s="31">
        <v>4</v>
      </c>
      <c r="M25" s="31">
        <v>8</v>
      </c>
      <c r="N25" s="31">
        <v>1</v>
      </c>
      <c r="O25" s="31">
        <v>1</v>
      </c>
      <c r="P25" s="31">
        <v>1</v>
      </c>
      <c r="Q25" s="31">
        <v>1</v>
      </c>
      <c r="R25" s="31">
        <v>6</v>
      </c>
      <c r="S25" s="31">
        <v>1</v>
      </c>
      <c r="T25" s="31">
        <v>3</v>
      </c>
      <c r="U25" s="31">
        <v>3</v>
      </c>
      <c r="V25" s="31">
        <v>1</v>
      </c>
      <c r="W25" s="31">
        <v>2</v>
      </c>
      <c r="X25" s="31">
        <v>1</v>
      </c>
      <c r="Y25" s="31">
        <v>1</v>
      </c>
      <c r="Z25" s="31">
        <v>2</v>
      </c>
      <c r="AA25" s="31">
        <v>2</v>
      </c>
    </row>
    <row r="26" spans="1:27" x14ac:dyDescent="0.25">
      <c r="B26">
        <v>15</v>
      </c>
      <c r="C26" s="31">
        <v>10</v>
      </c>
      <c r="D26" s="31">
        <v>8</v>
      </c>
      <c r="E26" s="31">
        <v>10</v>
      </c>
      <c r="F26" s="31">
        <v>10</v>
      </c>
      <c r="G26" s="31">
        <v>10</v>
      </c>
      <c r="H26" s="31">
        <v>2</v>
      </c>
      <c r="I26" s="31">
        <v>5</v>
      </c>
      <c r="J26" s="31">
        <v>5</v>
      </c>
      <c r="K26" s="31">
        <v>8</v>
      </c>
      <c r="L26" s="31">
        <v>8</v>
      </c>
      <c r="M26" s="31">
        <v>10</v>
      </c>
      <c r="N26" s="31">
        <v>1</v>
      </c>
      <c r="O26" s="31">
        <v>1</v>
      </c>
      <c r="P26" s="31">
        <v>5</v>
      </c>
      <c r="Q26" s="31">
        <v>1</v>
      </c>
      <c r="R26" s="31">
        <v>8</v>
      </c>
      <c r="S26" s="31">
        <v>5</v>
      </c>
      <c r="T26" s="31">
        <v>1</v>
      </c>
      <c r="U26" s="31">
        <v>8</v>
      </c>
      <c r="V26" s="31">
        <v>10</v>
      </c>
      <c r="W26" s="31">
        <v>5</v>
      </c>
      <c r="X26" s="31">
        <v>1</v>
      </c>
      <c r="Y26" s="31">
        <v>1</v>
      </c>
      <c r="Z26" s="31">
        <v>5</v>
      </c>
      <c r="AA26" s="31">
        <v>5</v>
      </c>
    </row>
    <row r="27" spans="1:27" x14ac:dyDescent="0.25">
      <c r="B27">
        <v>19</v>
      </c>
      <c r="C27" s="31">
        <v>7</v>
      </c>
      <c r="D27" s="31">
        <v>5</v>
      </c>
      <c r="E27" s="31">
        <v>7</v>
      </c>
      <c r="F27" s="31">
        <v>8</v>
      </c>
      <c r="G27" s="31">
        <v>9</v>
      </c>
      <c r="H27" s="31">
        <v>5</v>
      </c>
      <c r="I27" s="31">
        <v>4</v>
      </c>
      <c r="J27" s="31">
        <v>3</v>
      </c>
      <c r="K27" s="31">
        <v>1</v>
      </c>
      <c r="L27" s="31">
        <v>4</v>
      </c>
      <c r="M27" s="31">
        <v>8</v>
      </c>
      <c r="N27" s="31">
        <v>4</v>
      </c>
      <c r="O27" s="31">
        <v>1</v>
      </c>
      <c r="P27" s="31">
        <v>1</v>
      </c>
      <c r="Q27" s="31">
        <v>1</v>
      </c>
      <c r="R27" s="31">
        <v>8</v>
      </c>
      <c r="S27" s="31">
        <v>1</v>
      </c>
      <c r="T27" s="31">
        <v>7</v>
      </c>
      <c r="U27" s="31">
        <v>9</v>
      </c>
      <c r="V27" s="31">
        <v>1</v>
      </c>
      <c r="W27" s="31">
        <v>8</v>
      </c>
      <c r="X27" s="31">
        <v>2</v>
      </c>
      <c r="Y27" s="31">
        <v>1</v>
      </c>
      <c r="Z27" s="31">
        <v>1</v>
      </c>
      <c r="AA27" s="31">
        <v>1</v>
      </c>
    </row>
    <row r="28" spans="1:27" x14ac:dyDescent="0.25">
      <c r="B28">
        <v>28</v>
      </c>
      <c r="C28" s="31">
        <v>6</v>
      </c>
      <c r="D28" s="31">
        <v>5</v>
      </c>
      <c r="E28" s="31">
        <v>8</v>
      </c>
      <c r="F28" s="31">
        <v>8</v>
      </c>
      <c r="G28" s="31">
        <v>5</v>
      </c>
      <c r="H28" s="31">
        <v>4</v>
      </c>
      <c r="I28" s="31">
        <v>2</v>
      </c>
      <c r="J28" s="31">
        <v>2</v>
      </c>
      <c r="K28" s="31">
        <v>1</v>
      </c>
      <c r="L28" s="31">
        <v>1</v>
      </c>
      <c r="M28" s="31">
        <v>5</v>
      </c>
      <c r="N28" s="31">
        <v>1</v>
      </c>
      <c r="O28" s="31">
        <v>2</v>
      </c>
      <c r="P28" s="31">
        <v>2</v>
      </c>
      <c r="Q28" s="31">
        <v>3</v>
      </c>
      <c r="R28" s="31">
        <v>3</v>
      </c>
      <c r="S28" s="31">
        <v>3</v>
      </c>
      <c r="T28" s="31">
        <v>1</v>
      </c>
      <c r="U28" s="31">
        <v>2</v>
      </c>
      <c r="V28" s="31">
        <v>3</v>
      </c>
      <c r="W28" s="31">
        <v>1</v>
      </c>
      <c r="X28" s="31">
        <v>1</v>
      </c>
      <c r="Y28" s="31">
        <v>2</v>
      </c>
      <c r="Z28" s="31">
        <v>1</v>
      </c>
      <c r="AA28" s="31">
        <v>4</v>
      </c>
    </row>
    <row r="29" spans="1:27" x14ac:dyDescent="0.25">
      <c r="B29">
        <v>36</v>
      </c>
      <c r="C29" s="31">
        <v>7</v>
      </c>
      <c r="D29" s="31">
        <v>8</v>
      </c>
      <c r="E29" s="31">
        <v>8</v>
      </c>
      <c r="F29" s="31">
        <v>8</v>
      </c>
      <c r="G29" s="31">
        <v>7</v>
      </c>
      <c r="H29" s="31">
        <v>3</v>
      </c>
      <c r="I29" s="31">
        <v>1</v>
      </c>
      <c r="J29" s="31">
        <v>1</v>
      </c>
      <c r="K29" s="31">
        <v>1</v>
      </c>
      <c r="L29" s="31">
        <v>6</v>
      </c>
      <c r="M29" s="31">
        <v>6</v>
      </c>
      <c r="N29" s="31">
        <v>5</v>
      </c>
      <c r="O29" s="31">
        <v>7</v>
      </c>
      <c r="P29" s="31">
        <v>3</v>
      </c>
      <c r="Q29" s="31">
        <v>3</v>
      </c>
      <c r="R29" s="31">
        <v>8</v>
      </c>
      <c r="S29" s="31">
        <v>8</v>
      </c>
      <c r="T29" s="31">
        <v>1</v>
      </c>
      <c r="U29" s="31">
        <v>3</v>
      </c>
      <c r="V29" s="31">
        <v>1</v>
      </c>
      <c r="W29" s="31">
        <v>4</v>
      </c>
      <c r="X29" s="31">
        <v>1</v>
      </c>
      <c r="Y29" s="31">
        <v>3</v>
      </c>
      <c r="Z29" s="31">
        <v>3</v>
      </c>
      <c r="AA29" s="31">
        <v>4</v>
      </c>
    </row>
    <row r="30" spans="1:27" x14ac:dyDescent="0.25">
      <c r="B30">
        <v>47</v>
      </c>
      <c r="C30" s="31">
        <v>9</v>
      </c>
      <c r="D30" s="31">
        <v>9</v>
      </c>
      <c r="E30" s="31">
        <v>7</v>
      </c>
      <c r="F30" s="31">
        <v>8</v>
      </c>
      <c r="G30" s="31">
        <v>8</v>
      </c>
      <c r="H30" s="31">
        <v>9</v>
      </c>
      <c r="I30" s="31">
        <v>5</v>
      </c>
      <c r="J30" s="31">
        <v>9</v>
      </c>
      <c r="K30" s="31">
        <v>7</v>
      </c>
      <c r="L30" s="31">
        <v>7</v>
      </c>
      <c r="M30" s="31">
        <v>8</v>
      </c>
      <c r="N30" s="31">
        <v>5</v>
      </c>
      <c r="O30" s="31">
        <v>1</v>
      </c>
      <c r="P30" s="31">
        <v>5</v>
      </c>
      <c r="Q30" s="31">
        <v>1</v>
      </c>
      <c r="R30" s="31">
        <v>7</v>
      </c>
      <c r="S30" s="31">
        <v>1</v>
      </c>
      <c r="T30" s="31">
        <v>5</v>
      </c>
      <c r="U30" s="31">
        <v>1</v>
      </c>
      <c r="V30" s="31">
        <v>1</v>
      </c>
      <c r="W30" s="31">
        <v>1</v>
      </c>
      <c r="X30" s="31">
        <v>1</v>
      </c>
      <c r="Y30" s="31">
        <v>4</v>
      </c>
      <c r="Z30" s="31">
        <v>5</v>
      </c>
      <c r="AA30" s="31">
        <v>6</v>
      </c>
    </row>
    <row r="31" spans="1:27" x14ac:dyDescent="0.25">
      <c r="B31">
        <v>52</v>
      </c>
      <c r="C31" s="31">
        <v>8</v>
      </c>
      <c r="D31" s="31">
        <v>6</v>
      </c>
      <c r="E31" s="31">
        <v>7</v>
      </c>
      <c r="F31" s="31">
        <v>8</v>
      </c>
      <c r="G31" s="31">
        <v>7</v>
      </c>
      <c r="H31" s="31">
        <v>5</v>
      </c>
      <c r="I31" s="31">
        <v>2</v>
      </c>
      <c r="J31" s="31">
        <v>2</v>
      </c>
      <c r="K31" s="31">
        <v>7</v>
      </c>
      <c r="L31" s="31">
        <v>6</v>
      </c>
      <c r="M31" s="31">
        <v>7</v>
      </c>
      <c r="N31" s="31">
        <v>6</v>
      </c>
      <c r="O31" s="31">
        <v>1</v>
      </c>
      <c r="P31" s="31">
        <v>6</v>
      </c>
      <c r="Q31" s="31">
        <v>1</v>
      </c>
      <c r="R31" s="31">
        <v>3</v>
      </c>
      <c r="S31" s="31">
        <v>1</v>
      </c>
      <c r="T31" s="31">
        <v>1</v>
      </c>
      <c r="U31" s="31">
        <v>6</v>
      </c>
      <c r="V31" s="31">
        <v>1</v>
      </c>
      <c r="W31" s="31">
        <v>10</v>
      </c>
      <c r="X31" s="31">
        <v>1</v>
      </c>
      <c r="Y31" s="31">
        <v>7</v>
      </c>
      <c r="Z31" s="31">
        <v>1</v>
      </c>
      <c r="AA31" s="31">
        <v>5</v>
      </c>
    </row>
    <row r="32" spans="1:27" x14ac:dyDescent="0.25">
      <c r="B32">
        <v>54</v>
      </c>
      <c r="C32" s="31">
        <v>2</v>
      </c>
      <c r="D32" s="31">
        <v>1</v>
      </c>
      <c r="E32" s="31">
        <v>3</v>
      </c>
      <c r="F32" s="31">
        <v>3</v>
      </c>
      <c r="G32" s="31">
        <v>2</v>
      </c>
      <c r="H32" s="31">
        <v>4</v>
      </c>
      <c r="I32" s="31">
        <v>4</v>
      </c>
      <c r="J32" s="31">
        <v>4</v>
      </c>
      <c r="K32" s="31">
        <v>5</v>
      </c>
      <c r="L32" s="31">
        <v>6</v>
      </c>
      <c r="M32" s="31">
        <v>5</v>
      </c>
      <c r="N32" s="31">
        <v>1</v>
      </c>
      <c r="O32" s="31">
        <v>6</v>
      </c>
      <c r="P32" s="31">
        <v>6</v>
      </c>
      <c r="Q32" s="31">
        <v>5</v>
      </c>
      <c r="R32" s="31">
        <v>4</v>
      </c>
      <c r="S32" s="31">
        <v>1</v>
      </c>
      <c r="T32" s="31">
        <v>1</v>
      </c>
      <c r="U32" s="31">
        <v>1</v>
      </c>
      <c r="V32" s="31">
        <v>5</v>
      </c>
      <c r="W32" s="31">
        <v>1</v>
      </c>
      <c r="X32" s="31">
        <v>1</v>
      </c>
      <c r="Y32" s="31">
        <v>1</v>
      </c>
      <c r="Z32" s="31">
        <v>3</v>
      </c>
      <c r="AA32" s="31">
        <v>2</v>
      </c>
    </row>
    <row r="33" spans="1:27" x14ac:dyDescent="0.25"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</row>
    <row r="34" spans="1:27" x14ac:dyDescent="0.25">
      <c r="B34">
        <v>2</v>
      </c>
      <c r="C34" s="31">
        <v>6</v>
      </c>
      <c r="D34" s="31">
        <v>6</v>
      </c>
      <c r="E34" s="31">
        <v>7</v>
      </c>
      <c r="F34" s="31">
        <v>6</v>
      </c>
      <c r="G34" s="31">
        <v>7</v>
      </c>
      <c r="H34" s="31">
        <v>8</v>
      </c>
      <c r="I34" s="31">
        <v>3</v>
      </c>
      <c r="J34" s="31">
        <v>6</v>
      </c>
      <c r="K34" s="31">
        <v>8</v>
      </c>
      <c r="L34" s="31">
        <v>6</v>
      </c>
      <c r="M34" s="31">
        <v>7</v>
      </c>
      <c r="N34" s="31">
        <v>5</v>
      </c>
      <c r="O34" s="31">
        <v>9</v>
      </c>
      <c r="P34" s="31">
        <v>7</v>
      </c>
      <c r="Q34" s="31">
        <v>4</v>
      </c>
      <c r="R34" s="31">
        <v>8</v>
      </c>
      <c r="S34" s="31">
        <v>7</v>
      </c>
      <c r="T34" s="31">
        <v>5</v>
      </c>
      <c r="U34" s="31">
        <v>5</v>
      </c>
      <c r="V34" s="31">
        <v>8</v>
      </c>
      <c r="W34" s="31">
        <v>6</v>
      </c>
      <c r="X34" s="31">
        <v>3</v>
      </c>
      <c r="Y34" s="31">
        <v>1</v>
      </c>
      <c r="Z34" s="31">
        <v>2</v>
      </c>
      <c r="AA34" s="31">
        <v>3</v>
      </c>
    </row>
    <row r="35" spans="1:27" x14ac:dyDescent="0.25">
      <c r="B35">
        <v>6</v>
      </c>
      <c r="C35" s="31">
        <v>6</v>
      </c>
      <c r="D35" s="31">
        <v>7</v>
      </c>
      <c r="E35" s="31">
        <v>8</v>
      </c>
      <c r="F35" s="31">
        <v>8</v>
      </c>
      <c r="G35" s="31">
        <v>8</v>
      </c>
      <c r="H35" s="31">
        <v>8</v>
      </c>
      <c r="I35" s="31">
        <v>6</v>
      </c>
      <c r="J35" s="31">
        <v>8</v>
      </c>
      <c r="K35" s="31">
        <v>6</v>
      </c>
      <c r="L35" s="31">
        <v>9</v>
      </c>
      <c r="M35" s="31">
        <v>9</v>
      </c>
      <c r="N35" s="31">
        <v>6</v>
      </c>
      <c r="O35" s="31">
        <v>6</v>
      </c>
      <c r="P35" s="31">
        <v>8</v>
      </c>
      <c r="Q35" s="31">
        <v>8</v>
      </c>
      <c r="R35" s="31">
        <v>7</v>
      </c>
      <c r="S35" s="31">
        <v>1</v>
      </c>
      <c r="T35" s="31">
        <v>1</v>
      </c>
      <c r="U35" s="31">
        <v>3</v>
      </c>
      <c r="V35" s="31">
        <v>3</v>
      </c>
      <c r="W35" s="31">
        <v>1</v>
      </c>
      <c r="X35" s="31">
        <v>1</v>
      </c>
      <c r="Y35" s="31">
        <v>1</v>
      </c>
      <c r="Z35" s="31">
        <v>7</v>
      </c>
      <c r="AA35" s="31">
        <v>10</v>
      </c>
    </row>
    <row r="36" spans="1:27" x14ac:dyDescent="0.25">
      <c r="B36">
        <v>10</v>
      </c>
      <c r="C36" s="31">
        <v>6</v>
      </c>
      <c r="D36" s="31">
        <v>8</v>
      </c>
      <c r="E36" s="31">
        <v>7</v>
      </c>
      <c r="F36" s="31">
        <v>7</v>
      </c>
      <c r="G36" s="31">
        <v>5</v>
      </c>
      <c r="H36" s="31">
        <v>3</v>
      </c>
      <c r="I36" s="31">
        <v>5</v>
      </c>
      <c r="J36" s="31">
        <v>2</v>
      </c>
      <c r="K36" s="31">
        <v>4</v>
      </c>
      <c r="L36" s="31">
        <v>5</v>
      </c>
      <c r="M36" s="31">
        <v>5</v>
      </c>
      <c r="N36" s="31">
        <v>4</v>
      </c>
      <c r="O36" s="31">
        <v>5</v>
      </c>
      <c r="P36" s="31">
        <v>6</v>
      </c>
      <c r="Q36" s="31">
        <v>3</v>
      </c>
      <c r="R36" s="31">
        <v>4</v>
      </c>
      <c r="S36" s="31">
        <v>5</v>
      </c>
      <c r="T36" s="31">
        <v>3</v>
      </c>
      <c r="U36" s="31">
        <v>1</v>
      </c>
      <c r="V36" s="31">
        <v>5</v>
      </c>
      <c r="W36" s="31">
        <v>1</v>
      </c>
      <c r="X36" s="31">
        <v>2</v>
      </c>
      <c r="Y36" s="31">
        <v>1</v>
      </c>
      <c r="Z36" s="31">
        <v>3</v>
      </c>
      <c r="AA36" s="31">
        <v>4</v>
      </c>
    </row>
    <row r="37" spans="1:27" x14ac:dyDescent="0.25">
      <c r="B37">
        <v>23</v>
      </c>
      <c r="C37" s="31">
        <v>4</v>
      </c>
      <c r="D37" s="31">
        <v>6</v>
      </c>
      <c r="E37" s="31">
        <v>4</v>
      </c>
      <c r="F37" s="31">
        <v>5</v>
      </c>
      <c r="G37" s="31">
        <v>5</v>
      </c>
      <c r="H37" s="31">
        <v>3</v>
      </c>
      <c r="I37" s="31">
        <v>6</v>
      </c>
      <c r="J37" s="31">
        <v>2</v>
      </c>
      <c r="K37" s="31">
        <v>1</v>
      </c>
      <c r="L37" s="31">
        <v>3</v>
      </c>
      <c r="M37" s="31">
        <v>3</v>
      </c>
      <c r="N37" s="31">
        <v>1</v>
      </c>
      <c r="O37" s="31">
        <v>3</v>
      </c>
      <c r="P37" s="31">
        <v>2</v>
      </c>
      <c r="Q37" s="31">
        <v>5</v>
      </c>
      <c r="R37" s="31">
        <v>7</v>
      </c>
      <c r="S37" s="31">
        <v>1</v>
      </c>
      <c r="T37" s="31">
        <v>2</v>
      </c>
      <c r="U37" s="31">
        <v>1</v>
      </c>
      <c r="V37" s="31">
        <v>8</v>
      </c>
      <c r="W37" s="31"/>
      <c r="X37" s="31">
        <v>1</v>
      </c>
      <c r="Y37" s="31">
        <v>2</v>
      </c>
      <c r="Z37" s="31">
        <v>7</v>
      </c>
      <c r="AA37" s="31">
        <v>2</v>
      </c>
    </row>
    <row r="38" spans="1:27" x14ac:dyDescent="0.25">
      <c r="B38">
        <v>25</v>
      </c>
      <c r="C38" s="31">
        <v>7</v>
      </c>
      <c r="D38" s="31">
        <v>7</v>
      </c>
      <c r="E38" s="31">
        <v>7</v>
      </c>
      <c r="F38" s="31">
        <v>6</v>
      </c>
      <c r="G38" s="31">
        <v>7</v>
      </c>
      <c r="H38" s="31">
        <v>2</v>
      </c>
      <c r="I38" s="31">
        <v>6</v>
      </c>
      <c r="J38" s="31">
        <v>6</v>
      </c>
      <c r="K38" s="31">
        <v>5</v>
      </c>
      <c r="L38" s="31">
        <v>7</v>
      </c>
      <c r="M38" s="31">
        <v>7</v>
      </c>
      <c r="N38" s="31">
        <v>1</v>
      </c>
      <c r="O38" s="31">
        <v>1</v>
      </c>
      <c r="P38" s="31">
        <v>2</v>
      </c>
      <c r="Q38" s="31">
        <v>3</v>
      </c>
      <c r="R38" s="31">
        <v>8</v>
      </c>
      <c r="S38" s="31">
        <v>3</v>
      </c>
      <c r="T38" s="31">
        <v>6</v>
      </c>
      <c r="U38" s="31">
        <v>7</v>
      </c>
      <c r="V38" s="31">
        <v>6</v>
      </c>
      <c r="W38" s="31">
        <v>6</v>
      </c>
      <c r="X38" s="31">
        <v>1</v>
      </c>
      <c r="Y38" s="31">
        <v>1</v>
      </c>
      <c r="Z38" s="31">
        <v>2</v>
      </c>
      <c r="AA38" s="31">
        <v>2</v>
      </c>
    </row>
    <row r="39" spans="1:27" x14ac:dyDescent="0.25">
      <c r="B39">
        <v>30</v>
      </c>
      <c r="C39" s="31">
        <v>2</v>
      </c>
      <c r="D39" s="31">
        <v>2</v>
      </c>
      <c r="E39" s="31">
        <v>2</v>
      </c>
      <c r="F39" s="31">
        <v>3</v>
      </c>
      <c r="G39" s="31">
        <v>4</v>
      </c>
      <c r="H39" s="31">
        <v>2</v>
      </c>
      <c r="I39" s="31">
        <v>1</v>
      </c>
      <c r="J39" s="31">
        <v>2</v>
      </c>
      <c r="K39" s="31">
        <v>1</v>
      </c>
      <c r="L39" s="31">
        <v>2</v>
      </c>
      <c r="M39" s="31">
        <v>2</v>
      </c>
      <c r="N39" s="31">
        <v>1</v>
      </c>
      <c r="O39" s="31">
        <v>2</v>
      </c>
      <c r="P39" s="31">
        <v>2</v>
      </c>
      <c r="Q39" s="31">
        <v>2</v>
      </c>
      <c r="R39" s="31">
        <v>1</v>
      </c>
      <c r="S39" s="31">
        <v>2</v>
      </c>
      <c r="T39" s="31">
        <v>2</v>
      </c>
      <c r="U39" s="31">
        <v>2</v>
      </c>
      <c r="V39" s="31">
        <v>1</v>
      </c>
      <c r="W39" s="31">
        <v>2</v>
      </c>
      <c r="X39" s="31">
        <v>1</v>
      </c>
      <c r="Y39" s="31">
        <v>1</v>
      </c>
      <c r="Z39" s="31">
        <v>1</v>
      </c>
      <c r="AA39" s="31">
        <v>1</v>
      </c>
    </row>
    <row r="40" spans="1:27" s="33" customFormat="1" x14ac:dyDescent="0.25">
      <c r="A40" s="32"/>
      <c r="B40" s="33">
        <v>32</v>
      </c>
      <c r="C40" s="34">
        <v>10</v>
      </c>
      <c r="D40" s="34">
        <v>8</v>
      </c>
      <c r="E40" s="34">
        <v>10</v>
      </c>
      <c r="F40" s="34">
        <v>9</v>
      </c>
      <c r="G40" s="34">
        <v>5</v>
      </c>
      <c r="H40" s="34">
        <v>1</v>
      </c>
      <c r="I40" s="34">
        <v>1</v>
      </c>
      <c r="J40" s="34">
        <v>1</v>
      </c>
      <c r="K40" s="34">
        <v>2</v>
      </c>
      <c r="L40" s="34">
        <v>4</v>
      </c>
      <c r="M40" s="34">
        <v>7</v>
      </c>
      <c r="N40" s="34">
        <v>1</v>
      </c>
      <c r="O40" s="34">
        <v>3</v>
      </c>
      <c r="P40" s="34">
        <v>2</v>
      </c>
      <c r="Q40" s="34">
        <v>1</v>
      </c>
      <c r="R40" s="34">
        <v>9</v>
      </c>
      <c r="S40" s="34">
        <v>1</v>
      </c>
      <c r="T40" s="34">
        <v>1</v>
      </c>
      <c r="U40" s="34">
        <v>2</v>
      </c>
      <c r="V40" s="34">
        <v>6</v>
      </c>
      <c r="W40" s="34">
        <v>1</v>
      </c>
      <c r="X40" s="34">
        <v>1</v>
      </c>
      <c r="Y40" s="34">
        <v>1</v>
      </c>
      <c r="Z40" s="34">
        <v>1</v>
      </c>
      <c r="AA40" s="34">
        <v>9</v>
      </c>
    </row>
    <row r="41" spans="1:27" x14ac:dyDescent="0.25">
      <c r="B41">
        <v>33</v>
      </c>
      <c r="C41" s="31">
        <v>6</v>
      </c>
      <c r="D41" s="31">
        <v>6</v>
      </c>
      <c r="E41" s="31">
        <v>4</v>
      </c>
      <c r="F41" s="31">
        <v>4</v>
      </c>
      <c r="G41" s="31">
        <v>3</v>
      </c>
      <c r="H41" s="31">
        <v>7</v>
      </c>
      <c r="I41" s="31">
        <v>7</v>
      </c>
      <c r="J41" s="31">
        <v>3</v>
      </c>
      <c r="K41" s="31">
        <v>7</v>
      </c>
      <c r="L41" s="31">
        <v>8</v>
      </c>
      <c r="M41" s="31">
        <v>6</v>
      </c>
      <c r="N41" s="31">
        <v>5</v>
      </c>
      <c r="O41" s="31">
        <v>9</v>
      </c>
      <c r="P41" s="31">
        <v>5</v>
      </c>
      <c r="Q41" s="31">
        <v>5</v>
      </c>
      <c r="R41" s="31">
        <v>5</v>
      </c>
      <c r="S41" s="31">
        <v>5</v>
      </c>
      <c r="T41" s="31">
        <v>1</v>
      </c>
      <c r="U41" s="31">
        <v>1</v>
      </c>
      <c r="V41" s="31">
        <v>1</v>
      </c>
      <c r="W41" s="31">
        <v>1</v>
      </c>
      <c r="X41" s="31">
        <v>1</v>
      </c>
      <c r="Y41" s="31">
        <v>1</v>
      </c>
      <c r="Z41" s="31">
        <v>1</v>
      </c>
      <c r="AA41" s="31">
        <v>1</v>
      </c>
    </row>
    <row r="42" spans="1:27" x14ac:dyDescent="0.25">
      <c r="B42">
        <v>34</v>
      </c>
      <c r="C42" s="31">
        <v>5</v>
      </c>
      <c r="D42" s="31">
        <v>1</v>
      </c>
      <c r="E42" s="31">
        <v>5</v>
      </c>
      <c r="F42" s="31">
        <v>5</v>
      </c>
      <c r="G42" s="31">
        <v>5</v>
      </c>
      <c r="H42" s="31">
        <v>8</v>
      </c>
      <c r="I42" s="31">
        <v>5</v>
      </c>
      <c r="J42" s="31">
        <v>5</v>
      </c>
      <c r="K42" s="31">
        <v>2</v>
      </c>
      <c r="L42" s="31">
        <v>2</v>
      </c>
      <c r="M42" s="31">
        <v>2</v>
      </c>
      <c r="N42" s="31">
        <v>1</v>
      </c>
      <c r="O42" s="31">
        <v>4</v>
      </c>
      <c r="P42" s="31">
        <v>4</v>
      </c>
      <c r="Q42" s="31">
        <v>3</v>
      </c>
      <c r="R42" s="31">
        <v>1</v>
      </c>
      <c r="S42" s="31">
        <v>1</v>
      </c>
      <c r="T42" s="31">
        <v>3</v>
      </c>
      <c r="U42" s="31">
        <v>5</v>
      </c>
      <c r="V42" s="31">
        <v>7</v>
      </c>
      <c r="W42" s="31">
        <v>1</v>
      </c>
      <c r="X42" s="31">
        <v>1</v>
      </c>
      <c r="Y42" s="31">
        <v>1</v>
      </c>
      <c r="Z42" s="31">
        <v>1</v>
      </c>
      <c r="AA42" s="31">
        <v>1</v>
      </c>
    </row>
    <row r="43" spans="1:27" x14ac:dyDescent="0.25">
      <c r="B43">
        <v>39</v>
      </c>
      <c r="C43" s="31">
        <v>9</v>
      </c>
      <c r="D43" s="31">
        <v>4</v>
      </c>
      <c r="E43" s="31">
        <v>9</v>
      </c>
      <c r="F43" s="31">
        <v>9</v>
      </c>
      <c r="G43" s="31">
        <v>3</v>
      </c>
      <c r="H43" s="31">
        <v>1</v>
      </c>
      <c r="I43" s="31">
        <v>4</v>
      </c>
      <c r="J43" s="31">
        <v>1</v>
      </c>
      <c r="K43" s="31">
        <v>8</v>
      </c>
      <c r="L43" s="31">
        <v>4</v>
      </c>
      <c r="M43" s="31">
        <v>4</v>
      </c>
      <c r="N43" s="31">
        <v>4</v>
      </c>
      <c r="O43" s="31">
        <v>6</v>
      </c>
      <c r="P43" s="31">
        <v>3</v>
      </c>
      <c r="Q43" s="31">
        <v>1</v>
      </c>
      <c r="R43" s="31">
        <v>10</v>
      </c>
      <c r="S43" s="31">
        <v>5</v>
      </c>
      <c r="T43" s="31">
        <v>7</v>
      </c>
      <c r="U43" s="31">
        <v>7</v>
      </c>
      <c r="V43" s="31">
        <v>5</v>
      </c>
      <c r="W43" s="31">
        <v>7</v>
      </c>
      <c r="X43" s="31">
        <v>1</v>
      </c>
      <c r="Y43" s="31">
        <v>1</v>
      </c>
      <c r="Z43" s="31">
        <v>2</v>
      </c>
      <c r="AA43" s="31">
        <v>3</v>
      </c>
    </row>
    <row r="44" spans="1:27" x14ac:dyDescent="0.25">
      <c r="B44">
        <v>42</v>
      </c>
      <c r="C44" s="31">
        <v>8</v>
      </c>
      <c r="D44" s="31">
        <v>5</v>
      </c>
      <c r="E44" s="31">
        <v>10</v>
      </c>
      <c r="F44" s="31">
        <v>10</v>
      </c>
      <c r="G44" s="31">
        <v>9</v>
      </c>
      <c r="H44" s="31">
        <v>5</v>
      </c>
      <c r="I44" s="31">
        <v>9</v>
      </c>
      <c r="J44" s="31">
        <v>4</v>
      </c>
      <c r="K44" s="31">
        <v>3</v>
      </c>
      <c r="L44" s="31">
        <v>1</v>
      </c>
      <c r="M44" s="31">
        <v>4</v>
      </c>
      <c r="N44" s="31">
        <v>2</v>
      </c>
      <c r="O44" s="31">
        <v>9</v>
      </c>
      <c r="P44" s="31">
        <v>8</v>
      </c>
      <c r="Q44" s="31">
        <v>9</v>
      </c>
      <c r="R44" s="31">
        <v>1</v>
      </c>
      <c r="S44" s="31">
        <v>1</v>
      </c>
      <c r="T44" s="31">
        <v>3</v>
      </c>
      <c r="U44" s="31">
        <v>5</v>
      </c>
      <c r="V44" s="31">
        <v>8</v>
      </c>
      <c r="W44" s="31">
        <v>2</v>
      </c>
      <c r="X44" s="31">
        <v>1</v>
      </c>
      <c r="Y44" s="31">
        <v>5</v>
      </c>
      <c r="Z44" s="31">
        <v>2</v>
      </c>
      <c r="AA44" s="31">
        <v>8</v>
      </c>
    </row>
    <row r="45" spans="1:27" x14ac:dyDescent="0.25">
      <c r="B45">
        <v>46</v>
      </c>
      <c r="C45" s="31">
        <v>8</v>
      </c>
      <c r="D45" s="31">
        <v>8</v>
      </c>
      <c r="E45" s="31">
        <v>9</v>
      </c>
      <c r="F45" s="31">
        <v>8</v>
      </c>
      <c r="G45" s="31">
        <v>3</v>
      </c>
      <c r="H45" s="31">
        <v>3</v>
      </c>
      <c r="I45" s="31">
        <v>6</v>
      </c>
      <c r="J45" s="31">
        <v>1</v>
      </c>
      <c r="K45" s="31">
        <v>1</v>
      </c>
      <c r="L45" s="31">
        <v>2</v>
      </c>
      <c r="M45" s="31">
        <v>7</v>
      </c>
      <c r="N45" s="31">
        <v>1</v>
      </c>
      <c r="O45" s="31">
        <v>7</v>
      </c>
      <c r="P45" s="31">
        <v>4</v>
      </c>
      <c r="Q45" s="31">
        <v>2</v>
      </c>
      <c r="R45" s="31">
        <v>5</v>
      </c>
      <c r="S45" s="31">
        <v>6</v>
      </c>
      <c r="T45" s="31">
        <v>1</v>
      </c>
      <c r="U45" s="31">
        <v>4</v>
      </c>
      <c r="V45" s="31">
        <v>7</v>
      </c>
      <c r="W45" s="31">
        <v>8</v>
      </c>
      <c r="X45" s="31">
        <v>1</v>
      </c>
      <c r="Y45" s="31">
        <v>1</v>
      </c>
      <c r="Z45" s="31">
        <v>1</v>
      </c>
      <c r="AA45" s="31">
        <v>3</v>
      </c>
    </row>
    <row r="46" spans="1:27" x14ac:dyDescent="0.25">
      <c r="B46">
        <v>49</v>
      </c>
      <c r="C46" s="31">
        <v>8</v>
      </c>
      <c r="D46" s="31">
        <v>8</v>
      </c>
      <c r="E46" s="31">
        <v>5</v>
      </c>
      <c r="F46" s="31">
        <v>5</v>
      </c>
      <c r="G46" s="31"/>
      <c r="H46" s="31"/>
      <c r="I46" s="31">
        <v>6</v>
      </c>
      <c r="J46" s="31"/>
      <c r="K46" s="31"/>
      <c r="L46" s="31">
        <v>5</v>
      </c>
      <c r="M46" s="31">
        <v>5</v>
      </c>
      <c r="N46" s="31"/>
      <c r="O46" s="31"/>
      <c r="P46" s="31"/>
      <c r="Q46" s="31"/>
      <c r="R46" s="31"/>
      <c r="S46" s="31"/>
      <c r="T46" s="31"/>
      <c r="U46" s="31"/>
      <c r="V46" s="31">
        <v>7</v>
      </c>
      <c r="W46" s="31"/>
      <c r="X46" s="31">
        <v>2</v>
      </c>
      <c r="Y46" s="31">
        <v>6</v>
      </c>
      <c r="Z46" s="31">
        <v>6</v>
      </c>
      <c r="AA46" s="31"/>
    </row>
    <row r="47" spans="1:27" x14ac:dyDescent="0.25">
      <c r="B47">
        <v>50</v>
      </c>
      <c r="C47" s="31">
        <v>7</v>
      </c>
      <c r="D47" s="31">
        <v>9</v>
      </c>
      <c r="E47" s="31"/>
      <c r="F47" s="31"/>
      <c r="G47" s="31">
        <v>9</v>
      </c>
      <c r="H47" s="31">
        <v>7</v>
      </c>
      <c r="I47" s="31">
        <v>7</v>
      </c>
      <c r="J47" s="31">
        <v>3</v>
      </c>
      <c r="K47" s="31">
        <v>6</v>
      </c>
      <c r="L47" s="31">
        <v>7</v>
      </c>
      <c r="M47" s="31">
        <v>8</v>
      </c>
      <c r="N47" s="31">
        <v>1</v>
      </c>
      <c r="O47" s="31">
        <v>7</v>
      </c>
      <c r="P47" s="31">
        <v>1</v>
      </c>
      <c r="Q47" s="31">
        <v>1</v>
      </c>
      <c r="R47" s="31">
        <v>8</v>
      </c>
      <c r="S47" s="31">
        <v>1</v>
      </c>
      <c r="T47" s="31">
        <v>5</v>
      </c>
      <c r="U47" s="31">
        <v>6</v>
      </c>
      <c r="V47" s="31">
        <v>7</v>
      </c>
      <c r="W47" s="31">
        <v>1</v>
      </c>
      <c r="X47" s="31">
        <v>1</v>
      </c>
      <c r="Y47" s="31">
        <v>1</v>
      </c>
      <c r="Z47" s="31">
        <v>1</v>
      </c>
      <c r="AA47" s="31">
        <v>1</v>
      </c>
    </row>
    <row r="48" spans="1:27" ht="15.75" thickBot="1" x14ac:dyDescent="0.3">
      <c r="B48">
        <v>55</v>
      </c>
      <c r="C48" s="31">
        <v>5</v>
      </c>
      <c r="D48" s="31">
        <v>8</v>
      </c>
      <c r="E48" s="31">
        <v>8</v>
      </c>
      <c r="F48" s="31">
        <v>6</v>
      </c>
      <c r="G48" s="31">
        <v>5</v>
      </c>
      <c r="H48" s="31">
        <v>8</v>
      </c>
      <c r="I48" s="31">
        <v>6</v>
      </c>
      <c r="J48" s="31">
        <v>3</v>
      </c>
      <c r="K48" s="31">
        <v>8</v>
      </c>
      <c r="L48" s="31">
        <v>8</v>
      </c>
      <c r="M48" s="31">
        <v>8</v>
      </c>
      <c r="N48" s="31">
        <v>5</v>
      </c>
      <c r="O48" s="31">
        <v>4</v>
      </c>
      <c r="P48" s="31">
        <v>5</v>
      </c>
      <c r="Q48" s="31">
        <v>2</v>
      </c>
      <c r="R48" s="31">
        <v>4</v>
      </c>
      <c r="S48" s="31">
        <v>4</v>
      </c>
      <c r="T48" s="31">
        <v>1</v>
      </c>
      <c r="U48" s="31">
        <v>1</v>
      </c>
      <c r="V48" s="31">
        <v>8</v>
      </c>
      <c r="W48" s="31">
        <v>1</v>
      </c>
      <c r="X48" s="31">
        <v>1</v>
      </c>
      <c r="Y48" s="31">
        <v>1</v>
      </c>
      <c r="Z48" s="31">
        <v>1</v>
      </c>
      <c r="AA48" s="31">
        <v>1</v>
      </c>
    </row>
    <row r="49" spans="1:27" s="36" customFormat="1" x14ac:dyDescent="0.25">
      <c r="A49" s="35"/>
      <c r="B49" s="36" t="s">
        <v>11</v>
      </c>
      <c r="C49" s="37">
        <f t="shared" ref="C49:AA49" si="3">MEDIAN(C25:C48)</f>
        <v>7</v>
      </c>
      <c r="D49" s="37">
        <f>MEDIAN(D25:D48)</f>
        <v>6</v>
      </c>
      <c r="E49" s="37">
        <f>MEDIAN(E25:E48)</f>
        <v>7</v>
      </c>
      <c r="F49" s="37">
        <f>MEDIAN(F25:F48)</f>
        <v>8</v>
      </c>
      <c r="G49" s="37">
        <f>MEDIAN(G25:G48)</f>
        <v>6</v>
      </c>
      <c r="H49" s="37">
        <f>MEDIAN(H25:H48)</f>
        <v>4</v>
      </c>
      <c r="I49" s="37">
        <f t="shared" si="3"/>
        <v>5</v>
      </c>
      <c r="J49" s="37">
        <f t="shared" si="3"/>
        <v>3</v>
      </c>
      <c r="K49" s="37">
        <f t="shared" si="3"/>
        <v>5</v>
      </c>
      <c r="L49" s="37">
        <f t="shared" si="3"/>
        <v>5</v>
      </c>
      <c r="M49" s="37">
        <f t="shared" si="3"/>
        <v>7</v>
      </c>
      <c r="N49" s="37">
        <f t="shared" si="3"/>
        <v>1.5</v>
      </c>
      <c r="O49" s="37">
        <f t="shared" si="3"/>
        <v>4</v>
      </c>
      <c r="P49" s="37">
        <f t="shared" si="3"/>
        <v>4</v>
      </c>
      <c r="Q49" s="37">
        <f t="shared" si="3"/>
        <v>2.5</v>
      </c>
      <c r="R49" s="37">
        <f t="shared" si="3"/>
        <v>6.5</v>
      </c>
      <c r="S49" s="37">
        <f t="shared" si="3"/>
        <v>1.5</v>
      </c>
      <c r="T49" s="37">
        <f t="shared" si="3"/>
        <v>2</v>
      </c>
      <c r="U49" s="37">
        <f t="shared" si="3"/>
        <v>3</v>
      </c>
      <c r="V49" s="37">
        <f t="shared" si="3"/>
        <v>5</v>
      </c>
      <c r="W49" s="37">
        <f t="shared" si="3"/>
        <v>2</v>
      </c>
      <c r="X49" s="37">
        <f t="shared" si="3"/>
        <v>1</v>
      </c>
      <c r="Y49" s="37">
        <f t="shared" si="3"/>
        <v>1</v>
      </c>
      <c r="Z49" s="37">
        <f t="shared" si="3"/>
        <v>2</v>
      </c>
      <c r="AA49" s="37">
        <f t="shared" si="3"/>
        <v>3</v>
      </c>
    </row>
    <row r="50" spans="1:27" s="39" customFormat="1" x14ac:dyDescent="0.25">
      <c r="A50" s="38"/>
      <c r="B50" s="39" t="s">
        <v>12</v>
      </c>
      <c r="C50" s="40">
        <f t="shared" ref="C50:AA50" si="4">MIN(C25:C48)</f>
        <v>2</v>
      </c>
      <c r="D50" s="40">
        <f>MIN(D25:D48)</f>
        <v>1</v>
      </c>
      <c r="E50" s="40">
        <f>MIN(E25:E48)</f>
        <v>2</v>
      </c>
      <c r="F50" s="40">
        <f>MIN(F25:F48)</f>
        <v>3</v>
      </c>
      <c r="G50" s="40">
        <f>MIN(G25:G48)</f>
        <v>2</v>
      </c>
      <c r="H50" s="40">
        <f>MIN(H25:H48)</f>
        <v>1</v>
      </c>
      <c r="I50" s="40">
        <f t="shared" si="4"/>
        <v>1</v>
      </c>
      <c r="J50" s="40">
        <f t="shared" si="4"/>
        <v>1</v>
      </c>
      <c r="K50" s="40">
        <f t="shared" si="4"/>
        <v>1</v>
      </c>
      <c r="L50" s="40">
        <f t="shared" si="4"/>
        <v>1</v>
      </c>
      <c r="M50" s="40">
        <f t="shared" si="4"/>
        <v>2</v>
      </c>
      <c r="N50" s="40">
        <f t="shared" si="4"/>
        <v>1</v>
      </c>
      <c r="O50" s="40">
        <f t="shared" si="4"/>
        <v>1</v>
      </c>
      <c r="P50" s="40">
        <f t="shared" si="4"/>
        <v>1</v>
      </c>
      <c r="Q50" s="40">
        <f t="shared" si="4"/>
        <v>1</v>
      </c>
      <c r="R50" s="40">
        <f t="shared" si="4"/>
        <v>1</v>
      </c>
      <c r="S50" s="40">
        <f t="shared" si="4"/>
        <v>1</v>
      </c>
      <c r="T50" s="40">
        <f t="shared" si="4"/>
        <v>1</v>
      </c>
      <c r="U50" s="40">
        <f t="shared" si="4"/>
        <v>1</v>
      </c>
      <c r="V50" s="40">
        <f t="shared" si="4"/>
        <v>1</v>
      </c>
      <c r="W50" s="40">
        <f t="shared" si="4"/>
        <v>1</v>
      </c>
      <c r="X50" s="40">
        <f t="shared" si="4"/>
        <v>1</v>
      </c>
      <c r="Y50" s="40">
        <f t="shared" si="4"/>
        <v>1</v>
      </c>
      <c r="Z50" s="40">
        <f t="shared" si="4"/>
        <v>1</v>
      </c>
      <c r="AA50" s="40">
        <f t="shared" si="4"/>
        <v>1</v>
      </c>
    </row>
    <row r="51" spans="1:27" s="42" customFormat="1" ht="15.75" thickBot="1" x14ac:dyDescent="0.3">
      <c r="A51" s="41"/>
      <c r="B51" s="42" t="s">
        <v>13</v>
      </c>
      <c r="C51" s="43">
        <f t="shared" ref="C51:AA51" si="5">MAX(C25:C48)</f>
        <v>10</v>
      </c>
      <c r="D51" s="43">
        <f>MAX(D25:D48)</f>
        <v>9</v>
      </c>
      <c r="E51" s="43">
        <f>MAX(E25:E48)</f>
        <v>10</v>
      </c>
      <c r="F51" s="43">
        <f>MAX(F25:F48)</f>
        <v>10</v>
      </c>
      <c r="G51" s="43">
        <f>MAX(G25:G48)</f>
        <v>10</v>
      </c>
      <c r="H51" s="43">
        <f>MAX(H25:H48)</f>
        <v>9</v>
      </c>
      <c r="I51" s="43">
        <f t="shared" si="5"/>
        <v>10</v>
      </c>
      <c r="J51" s="43">
        <f t="shared" si="5"/>
        <v>9</v>
      </c>
      <c r="K51" s="43">
        <f t="shared" si="5"/>
        <v>8</v>
      </c>
      <c r="L51" s="43">
        <f t="shared" si="5"/>
        <v>9</v>
      </c>
      <c r="M51" s="43">
        <f t="shared" si="5"/>
        <v>10</v>
      </c>
      <c r="N51" s="43">
        <f t="shared" si="5"/>
        <v>6</v>
      </c>
      <c r="O51" s="43">
        <f t="shared" si="5"/>
        <v>9</v>
      </c>
      <c r="P51" s="43">
        <f t="shared" si="5"/>
        <v>8</v>
      </c>
      <c r="Q51" s="43">
        <f t="shared" si="5"/>
        <v>9</v>
      </c>
      <c r="R51" s="43">
        <f t="shared" si="5"/>
        <v>10</v>
      </c>
      <c r="S51" s="43">
        <f t="shared" si="5"/>
        <v>8</v>
      </c>
      <c r="T51" s="43">
        <f t="shared" si="5"/>
        <v>7</v>
      </c>
      <c r="U51" s="43">
        <f t="shared" si="5"/>
        <v>9</v>
      </c>
      <c r="V51" s="43">
        <f t="shared" si="5"/>
        <v>10</v>
      </c>
      <c r="W51" s="43">
        <f t="shared" si="5"/>
        <v>10</v>
      </c>
      <c r="X51" s="43">
        <f t="shared" si="5"/>
        <v>3</v>
      </c>
      <c r="Y51" s="43">
        <f t="shared" si="5"/>
        <v>7</v>
      </c>
      <c r="Z51" s="43">
        <f t="shared" si="5"/>
        <v>7</v>
      </c>
      <c r="AA51" s="43">
        <f t="shared" si="5"/>
        <v>10</v>
      </c>
    </row>
    <row r="52" spans="1:27" x14ac:dyDescent="0.25">
      <c r="A52" s="1" t="s">
        <v>17</v>
      </c>
      <c r="B52" s="49">
        <v>7502</v>
      </c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</row>
    <row r="53" spans="1:27" x14ac:dyDescent="0.25">
      <c r="B53" s="49">
        <v>7504</v>
      </c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</row>
    <row r="54" spans="1:27" x14ac:dyDescent="0.25">
      <c r="B54" s="49">
        <v>7622</v>
      </c>
      <c r="C54" s="50">
        <v>9</v>
      </c>
      <c r="D54" s="50">
        <v>9</v>
      </c>
      <c r="E54" s="50">
        <v>9</v>
      </c>
      <c r="F54" s="50">
        <v>9</v>
      </c>
      <c r="G54" s="50">
        <v>9</v>
      </c>
      <c r="H54" s="50">
        <v>8</v>
      </c>
      <c r="I54" s="50">
        <v>7</v>
      </c>
      <c r="J54" s="50">
        <v>7</v>
      </c>
      <c r="K54" s="50">
        <v>4</v>
      </c>
      <c r="L54" s="50">
        <v>7</v>
      </c>
      <c r="M54" s="50">
        <v>8</v>
      </c>
      <c r="N54" s="50">
        <v>4</v>
      </c>
      <c r="O54" s="50">
        <v>5</v>
      </c>
      <c r="P54" s="50">
        <v>5</v>
      </c>
      <c r="Q54" s="50">
        <v>5</v>
      </c>
      <c r="R54" s="50">
        <v>4</v>
      </c>
      <c r="S54" s="50">
        <v>5</v>
      </c>
      <c r="T54" s="50">
        <v>5</v>
      </c>
      <c r="U54" s="50">
        <v>6</v>
      </c>
      <c r="V54" s="50">
        <v>4</v>
      </c>
      <c r="W54" s="50">
        <v>4</v>
      </c>
      <c r="X54" s="50">
        <v>5</v>
      </c>
      <c r="Y54" s="50">
        <v>7</v>
      </c>
      <c r="Z54" s="50">
        <v>7</v>
      </c>
      <c r="AA54" s="50">
        <v>8</v>
      </c>
    </row>
    <row r="55" spans="1:27" x14ac:dyDescent="0.25">
      <c r="B55" s="49">
        <v>7874</v>
      </c>
      <c r="C55" s="50">
        <v>8</v>
      </c>
      <c r="D55" s="50">
        <v>8</v>
      </c>
      <c r="E55" s="50">
        <v>8</v>
      </c>
      <c r="F55" s="50">
        <v>8</v>
      </c>
      <c r="G55" s="50">
        <v>10</v>
      </c>
      <c r="H55" s="50">
        <v>1</v>
      </c>
      <c r="I55" s="50">
        <v>6</v>
      </c>
      <c r="J55" s="50">
        <v>6</v>
      </c>
      <c r="K55" s="50">
        <v>5</v>
      </c>
      <c r="L55" s="50">
        <v>8</v>
      </c>
      <c r="M55" s="50">
        <v>8</v>
      </c>
      <c r="N55" s="50">
        <v>2</v>
      </c>
      <c r="O55" s="50">
        <v>6</v>
      </c>
      <c r="P55" s="50">
        <v>5</v>
      </c>
      <c r="Q55" s="50">
        <v>4</v>
      </c>
      <c r="R55" s="50">
        <v>1</v>
      </c>
      <c r="S55" s="50">
        <v>5</v>
      </c>
      <c r="T55" s="50">
        <v>3</v>
      </c>
      <c r="U55" s="50">
        <v>8</v>
      </c>
      <c r="V55" s="50">
        <v>1</v>
      </c>
      <c r="W55" s="50">
        <v>2</v>
      </c>
      <c r="X55" s="50">
        <v>1</v>
      </c>
      <c r="Y55" s="50">
        <v>5</v>
      </c>
      <c r="Z55" s="50">
        <v>5</v>
      </c>
      <c r="AA55" s="50">
        <v>7</v>
      </c>
    </row>
    <row r="56" spans="1:27" x14ac:dyDescent="0.25">
      <c r="B56" s="51">
        <v>8055</v>
      </c>
      <c r="C56" s="50">
        <v>5</v>
      </c>
      <c r="D56" s="50">
        <v>7</v>
      </c>
      <c r="E56" s="50">
        <v>7</v>
      </c>
      <c r="F56" s="50">
        <v>5</v>
      </c>
      <c r="G56" s="50">
        <v>8</v>
      </c>
      <c r="H56" s="50">
        <v>8</v>
      </c>
      <c r="I56" s="50">
        <v>9</v>
      </c>
      <c r="J56" s="50">
        <v>3</v>
      </c>
      <c r="K56" s="50">
        <v>3</v>
      </c>
      <c r="L56" s="50">
        <v>4</v>
      </c>
      <c r="M56" s="50">
        <v>6</v>
      </c>
      <c r="N56" s="50">
        <v>9</v>
      </c>
      <c r="O56" s="50">
        <v>3</v>
      </c>
      <c r="P56" s="50">
        <v>3</v>
      </c>
      <c r="Q56" s="50">
        <v>1</v>
      </c>
      <c r="R56" s="50">
        <v>6</v>
      </c>
      <c r="S56" s="50">
        <v>7</v>
      </c>
      <c r="T56" s="50">
        <v>9</v>
      </c>
      <c r="U56" s="50">
        <v>8</v>
      </c>
      <c r="V56" s="50">
        <v>1</v>
      </c>
      <c r="W56" s="50">
        <v>7</v>
      </c>
      <c r="X56" s="50">
        <v>1</v>
      </c>
      <c r="Y56" s="50">
        <v>3</v>
      </c>
      <c r="Z56" s="50">
        <v>3</v>
      </c>
      <c r="AA56" s="50">
        <v>6</v>
      </c>
    </row>
    <row r="57" spans="1:27" x14ac:dyDescent="0.25">
      <c r="B57" s="49">
        <v>7516</v>
      </c>
      <c r="C57" s="50">
        <v>10</v>
      </c>
      <c r="D57" s="50">
        <v>9</v>
      </c>
      <c r="E57" s="50">
        <v>10</v>
      </c>
      <c r="F57" s="50">
        <v>9</v>
      </c>
      <c r="G57" s="50">
        <v>9</v>
      </c>
      <c r="H57" s="50">
        <v>7</v>
      </c>
      <c r="I57" s="50">
        <v>8</v>
      </c>
      <c r="J57" s="50">
        <v>2</v>
      </c>
      <c r="K57" s="50">
        <v>1</v>
      </c>
      <c r="L57" s="50">
        <v>4</v>
      </c>
      <c r="M57" s="50">
        <v>8</v>
      </c>
      <c r="N57" s="50">
        <v>1</v>
      </c>
      <c r="O57" s="50">
        <v>4</v>
      </c>
      <c r="P57" s="50">
        <v>8</v>
      </c>
      <c r="Q57" s="50">
        <v>5</v>
      </c>
      <c r="R57" s="50">
        <v>9</v>
      </c>
      <c r="S57" s="50">
        <v>9</v>
      </c>
      <c r="T57" s="50">
        <v>6</v>
      </c>
      <c r="U57" s="50">
        <v>10</v>
      </c>
      <c r="V57" s="50">
        <v>3</v>
      </c>
      <c r="W57" s="50">
        <v>4</v>
      </c>
      <c r="X57" s="50">
        <v>1</v>
      </c>
      <c r="Y57" s="50">
        <v>5</v>
      </c>
      <c r="Z57" s="50">
        <v>6</v>
      </c>
      <c r="AA57" s="50">
        <v>8</v>
      </c>
    </row>
    <row r="58" spans="1:27" x14ac:dyDescent="0.25">
      <c r="B58" s="49">
        <v>7525</v>
      </c>
      <c r="C58" s="50">
        <v>10</v>
      </c>
      <c r="D58" s="50">
        <v>10</v>
      </c>
      <c r="E58" s="50">
        <v>10</v>
      </c>
      <c r="F58" s="50">
        <v>10</v>
      </c>
      <c r="G58" s="50">
        <v>10</v>
      </c>
      <c r="H58" s="50">
        <v>10</v>
      </c>
      <c r="I58" s="50">
        <v>9</v>
      </c>
      <c r="J58" s="50">
        <v>3</v>
      </c>
      <c r="K58" s="50">
        <v>8</v>
      </c>
      <c r="L58" s="50">
        <v>9</v>
      </c>
      <c r="M58" s="50">
        <v>10</v>
      </c>
      <c r="N58" s="50">
        <v>2</v>
      </c>
      <c r="O58" s="50">
        <v>5</v>
      </c>
      <c r="P58" s="50">
        <v>7</v>
      </c>
      <c r="Q58" s="50">
        <v>5</v>
      </c>
      <c r="R58" s="50">
        <v>9</v>
      </c>
      <c r="S58" s="50">
        <v>8</v>
      </c>
      <c r="T58" s="50">
        <v>10</v>
      </c>
      <c r="U58" s="50">
        <v>10</v>
      </c>
      <c r="V58" s="50">
        <v>1</v>
      </c>
      <c r="W58" s="50">
        <v>1</v>
      </c>
      <c r="X58" s="50">
        <v>4</v>
      </c>
      <c r="Y58" s="50">
        <v>1</v>
      </c>
      <c r="Z58" s="50">
        <v>1</v>
      </c>
      <c r="AA58" s="50">
        <v>8</v>
      </c>
    </row>
    <row r="59" spans="1:27" x14ac:dyDescent="0.25">
      <c r="B59" s="49">
        <v>7537</v>
      </c>
      <c r="C59" s="50">
        <v>8</v>
      </c>
      <c r="D59" s="50">
        <v>10</v>
      </c>
      <c r="E59" s="50"/>
      <c r="F59" s="50">
        <v>8</v>
      </c>
      <c r="G59" s="50">
        <v>8</v>
      </c>
      <c r="H59" s="50">
        <v>1</v>
      </c>
      <c r="I59" s="50">
        <v>5</v>
      </c>
      <c r="J59" s="50">
        <v>1</v>
      </c>
      <c r="K59" s="50">
        <v>5</v>
      </c>
      <c r="L59" s="50">
        <v>5</v>
      </c>
      <c r="M59" s="50">
        <v>8</v>
      </c>
      <c r="N59" s="50">
        <v>1</v>
      </c>
      <c r="O59" s="50">
        <v>2</v>
      </c>
      <c r="P59" s="50">
        <v>1</v>
      </c>
      <c r="Q59" s="50">
        <v>1</v>
      </c>
      <c r="R59" s="50">
        <v>8</v>
      </c>
      <c r="S59" s="50">
        <v>1</v>
      </c>
      <c r="T59" s="50">
        <v>3</v>
      </c>
      <c r="U59" s="50">
        <v>3</v>
      </c>
      <c r="V59" s="50">
        <v>1</v>
      </c>
      <c r="W59" s="50">
        <v>7</v>
      </c>
      <c r="X59" s="50">
        <v>1</v>
      </c>
      <c r="Y59" s="50">
        <v>7</v>
      </c>
      <c r="Z59" s="50">
        <v>9</v>
      </c>
      <c r="AA59" s="50">
        <v>6</v>
      </c>
    </row>
    <row r="60" spans="1:27" x14ac:dyDescent="0.25">
      <c r="B60" s="51">
        <v>7539</v>
      </c>
      <c r="C60" s="50">
        <v>10</v>
      </c>
      <c r="D60" s="50">
        <v>10</v>
      </c>
      <c r="E60" s="50">
        <v>10</v>
      </c>
      <c r="F60" s="50">
        <v>10</v>
      </c>
      <c r="G60" s="50">
        <v>8</v>
      </c>
      <c r="H60" s="50">
        <v>10</v>
      </c>
      <c r="I60" s="50">
        <v>7</v>
      </c>
      <c r="J60" s="50">
        <v>5</v>
      </c>
      <c r="K60" s="50">
        <v>7</v>
      </c>
      <c r="L60" s="50">
        <v>8</v>
      </c>
      <c r="M60" s="50">
        <v>9</v>
      </c>
      <c r="N60" s="50">
        <v>3</v>
      </c>
      <c r="O60" s="50">
        <v>4</v>
      </c>
      <c r="P60" s="50">
        <v>2</v>
      </c>
      <c r="Q60" s="50">
        <v>3</v>
      </c>
      <c r="R60" s="50">
        <v>7</v>
      </c>
      <c r="S60" s="50">
        <v>9</v>
      </c>
      <c r="T60" s="50">
        <v>2</v>
      </c>
      <c r="U60" s="50">
        <v>1</v>
      </c>
      <c r="V60" s="50">
        <v>2</v>
      </c>
      <c r="W60" s="50">
        <v>10</v>
      </c>
      <c r="X60" s="50">
        <v>1</v>
      </c>
      <c r="Y60" s="50">
        <v>3</v>
      </c>
      <c r="Z60" s="50">
        <v>6</v>
      </c>
      <c r="AA60" s="50">
        <v>9</v>
      </c>
    </row>
    <row r="61" spans="1:27" x14ac:dyDescent="0.25">
      <c r="B61" s="49">
        <v>7557</v>
      </c>
      <c r="C61" s="50">
        <v>9</v>
      </c>
      <c r="D61" s="50">
        <v>8</v>
      </c>
      <c r="E61" s="50">
        <v>8</v>
      </c>
      <c r="F61" s="52">
        <v>9</v>
      </c>
      <c r="G61" s="50">
        <v>8</v>
      </c>
      <c r="H61" s="50">
        <v>7</v>
      </c>
      <c r="I61" s="50">
        <v>4</v>
      </c>
      <c r="J61" s="50">
        <v>4</v>
      </c>
      <c r="K61" s="50">
        <v>7</v>
      </c>
      <c r="L61" s="50">
        <v>7</v>
      </c>
      <c r="M61" s="50">
        <v>8</v>
      </c>
      <c r="N61" s="50">
        <v>1</v>
      </c>
      <c r="O61" s="50">
        <v>7</v>
      </c>
      <c r="P61" s="50">
        <v>2</v>
      </c>
      <c r="Q61" s="50">
        <v>2</v>
      </c>
      <c r="R61" s="50">
        <v>8</v>
      </c>
      <c r="S61" s="50">
        <v>7</v>
      </c>
      <c r="T61" s="50">
        <v>6</v>
      </c>
      <c r="U61" s="50">
        <v>6</v>
      </c>
      <c r="V61" s="50">
        <v>3</v>
      </c>
      <c r="W61" s="50">
        <v>6</v>
      </c>
      <c r="X61" s="50">
        <v>3</v>
      </c>
      <c r="Y61" s="50">
        <v>1</v>
      </c>
      <c r="Z61" s="50">
        <v>7</v>
      </c>
      <c r="AA61" s="50">
        <v>8</v>
      </c>
    </row>
    <row r="62" spans="1:27" x14ac:dyDescent="0.25">
      <c r="B62" s="49">
        <v>7576</v>
      </c>
      <c r="C62" s="50">
        <v>8.5</v>
      </c>
      <c r="D62" s="50">
        <v>8</v>
      </c>
      <c r="E62" s="50">
        <v>8</v>
      </c>
      <c r="F62" s="50">
        <v>7</v>
      </c>
      <c r="G62" s="50">
        <v>9</v>
      </c>
      <c r="H62" s="50">
        <v>5.5</v>
      </c>
      <c r="I62" s="50">
        <v>6</v>
      </c>
      <c r="J62" s="50">
        <v>6</v>
      </c>
      <c r="K62" s="50">
        <v>7</v>
      </c>
      <c r="L62" s="50">
        <v>7</v>
      </c>
      <c r="M62" s="50">
        <v>7</v>
      </c>
      <c r="N62" s="50">
        <v>3</v>
      </c>
      <c r="O62" s="50">
        <v>2</v>
      </c>
      <c r="P62" s="50">
        <v>2</v>
      </c>
      <c r="Q62" s="50">
        <v>2</v>
      </c>
      <c r="R62" s="50">
        <v>2</v>
      </c>
      <c r="S62" s="50">
        <v>8</v>
      </c>
      <c r="T62" s="50">
        <v>8</v>
      </c>
      <c r="U62" s="50">
        <v>8</v>
      </c>
      <c r="V62" s="50">
        <v>1</v>
      </c>
      <c r="W62" s="50">
        <v>6</v>
      </c>
      <c r="X62" s="50">
        <v>2</v>
      </c>
      <c r="Y62" s="50">
        <v>1</v>
      </c>
      <c r="Z62" s="50">
        <v>1</v>
      </c>
      <c r="AA62" s="52">
        <v>8</v>
      </c>
    </row>
    <row r="63" spans="1:27" x14ac:dyDescent="0.25">
      <c r="B63" s="49">
        <v>7613</v>
      </c>
      <c r="C63" s="50">
        <v>8</v>
      </c>
      <c r="D63" s="50">
        <v>9</v>
      </c>
      <c r="E63" s="50">
        <v>9</v>
      </c>
      <c r="F63" s="50">
        <v>10</v>
      </c>
      <c r="G63" s="50">
        <v>10</v>
      </c>
      <c r="H63" s="50">
        <v>9</v>
      </c>
      <c r="I63" s="50">
        <v>7</v>
      </c>
      <c r="J63" s="50">
        <v>1</v>
      </c>
      <c r="K63" s="50">
        <v>3</v>
      </c>
      <c r="L63" s="50">
        <v>7</v>
      </c>
      <c r="M63" s="50">
        <v>6</v>
      </c>
      <c r="N63" s="50">
        <v>3</v>
      </c>
      <c r="O63" s="50">
        <v>10</v>
      </c>
      <c r="P63" s="50">
        <v>9</v>
      </c>
      <c r="Q63" s="50">
        <v>9</v>
      </c>
      <c r="R63" s="50">
        <v>10</v>
      </c>
      <c r="S63" s="50">
        <v>7</v>
      </c>
      <c r="T63" s="50">
        <v>8</v>
      </c>
      <c r="U63" s="50">
        <v>8</v>
      </c>
      <c r="V63" s="50">
        <v>7</v>
      </c>
      <c r="W63" s="50">
        <v>1</v>
      </c>
      <c r="X63" s="50">
        <v>3</v>
      </c>
      <c r="Y63" s="50">
        <v>3</v>
      </c>
      <c r="Z63" s="50">
        <v>7</v>
      </c>
      <c r="AA63" s="50">
        <v>8</v>
      </c>
    </row>
    <row r="64" spans="1:27" x14ac:dyDescent="0.25">
      <c r="B64" s="49">
        <v>7629</v>
      </c>
      <c r="C64" s="50">
        <v>7</v>
      </c>
      <c r="D64" s="50">
        <v>10</v>
      </c>
      <c r="E64" s="50">
        <v>7</v>
      </c>
      <c r="F64" s="50">
        <v>8.5</v>
      </c>
      <c r="G64" s="50">
        <v>8</v>
      </c>
      <c r="H64" s="50">
        <v>6</v>
      </c>
      <c r="I64" s="50">
        <v>7</v>
      </c>
      <c r="J64" s="50">
        <v>6</v>
      </c>
      <c r="K64" s="50">
        <v>7</v>
      </c>
      <c r="L64" s="50">
        <v>6</v>
      </c>
      <c r="M64" s="50">
        <v>8</v>
      </c>
      <c r="N64" s="50">
        <v>3</v>
      </c>
      <c r="O64" s="50">
        <v>8</v>
      </c>
      <c r="P64" s="50">
        <v>9</v>
      </c>
      <c r="Q64" s="50">
        <v>5</v>
      </c>
      <c r="R64" s="50">
        <v>6</v>
      </c>
      <c r="S64" s="50">
        <v>1</v>
      </c>
      <c r="T64" s="50">
        <v>1</v>
      </c>
      <c r="U64" s="50">
        <v>1</v>
      </c>
      <c r="V64" s="50">
        <v>1</v>
      </c>
      <c r="W64" s="50">
        <v>8</v>
      </c>
      <c r="X64" s="50">
        <v>1</v>
      </c>
      <c r="Y64" s="50">
        <v>4</v>
      </c>
      <c r="Z64" s="50">
        <v>1</v>
      </c>
      <c r="AA64" s="50">
        <v>8</v>
      </c>
    </row>
    <row r="65" spans="1:27" x14ac:dyDescent="0.25">
      <c r="B65" s="49">
        <v>7767</v>
      </c>
      <c r="C65" s="50">
        <v>9</v>
      </c>
      <c r="D65" s="50">
        <v>9</v>
      </c>
      <c r="E65" s="50">
        <v>10</v>
      </c>
      <c r="F65" s="50">
        <v>8</v>
      </c>
      <c r="G65" s="50">
        <v>10</v>
      </c>
      <c r="H65" s="50">
        <v>10</v>
      </c>
      <c r="I65" s="50">
        <v>8</v>
      </c>
      <c r="J65" s="50">
        <v>8</v>
      </c>
      <c r="K65" s="50">
        <v>8</v>
      </c>
      <c r="L65" s="50">
        <v>7</v>
      </c>
      <c r="M65" s="50">
        <v>8</v>
      </c>
      <c r="N65" s="50">
        <v>1</v>
      </c>
      <c r="O65" s="50">
        <v>10</v>
      </c>
      <c r="P65" s="50">
        <v>10</v>
      </c>
      <c r="Q65" s="50">
        <v>10</v>
      </c>
      <c r="R65" s="50">
        <v>8</v>
      </c>
      <c r="S65" s="50">
        <v>8</v>
      </c>
      <c r="T65" s="50">
        <v>1</v>
      </c>
      <c r="U65" s="50">
        <v>5</v>
      </c>
      <c r="V65" s="50">
        <v>1</v>
      </c>
      <c r="W65" s="50">
        <v>10</v>
      </c>
      <c r="X65" s="50">
        <v>1</v>
      </c>
      <c r="Y65" s="50">
        <v>1</v>
      </c>
      <c r="Z65" s="50">
        <v>5</v>
      </c>
      <c r="AA65" s="50">
        <v>9</v>
      </c>
    </row>
    <row r="66" spans="1:27" x14ac:dyDescent="0.25">
      <c r="B66" s="51">
        <v>7883</v>
      </c>
      <c r="C66" s="50">
        <v>8</v>
      </c>
      <c r="D66" s="50">
        <v>8</v>
      </c>
      <c r="E66" s="50">
        <v>8</v>
      </c>
      <c r="F66" s="50">
        <v>8</v>
      </c>
      <c r="G66" s="50">
        <v>8</v>
      </c>
      <c r="H66" s="50">
        <v>5</v>
      </c>
      <c r="I66" s="50"/>
      <c r="J66" s="50">
        <v>5</v>
      </c>
      <c r="K66" s="52"/>
      <c r="L66" s="50">
        <v>7.5</v>
      </c>
      <c r="M66" s="50">
        <v>7.5</v>
      </c>
      <c r="N66" s="50">
        <v>5</v>
      </c>
      <c r="O66" s="50">
        <v>5</v>
      </c>
      <c r="P66" s="50">
        <v>5</v>
      </c>
      <c r="Q66" s="50">
        <v>7</v>
      </c>
      <c r="R66" s="50">
        <v>8</v>
      </c>
      <c r="S66" s="50">
        <v>5</v>
      </c>
      <c r="T66" s="50">
        <v>5</v>
      </c>
      <c r="U66" s="50">
        <v>5</v>
      </c>
      <c r="V66" s="52"/>
      <c r="W66" s="50">
        <v>5</v>
      </c>
      <c r="X66" s="50">
        <v>2</v>
      </c>
      <c r="Y66" s="50">
        <v>6</v>
      </c>
      <c r="Z66" s="50">
        <v>6</v>
      </c>
      <c r="AA66" s="50">
        <v>5</v>
      </c>
    </row>
    <row r="67" spans="1:27" x14ac:dyDescent="0.25">
      <c r="B67" s="49">
        <v>7918</v>
      </c>
      <c r="C67" s="50">
        <v>8</v>
      </c>
      <c r="D67" s="50">
        <v>8</v>
      </c>
      <c r="E67" s="50">
        <v>10</v>
      </c>
      <c r="F67" s="50">
        <v>8</v>
      </c>
      <c r="G67" s="50">
        <v>10</v>
      </c>
      <c r="H67" s="50">
        <v>3</v>
      </c>
      <c r="I67" s="50">
        <v>5</v>
      </c>
      <c r="J67" s="50">
        <v>1</v>
      </c>
      <c r="K67" s="50">
        <v>4</v>
      </c>
      <c r="L67" s="50">
        <v>8</v>
      </c>
      <c r="M67" s="50">
        <v>8</v>
      </c>
      <c r="N67" s="50">
        <v>1</v>
      </c>
      <c r="O67" s="50">
        <v>2</v>
      </c>
      <c r="P67" s="50">
        <v>3</v>
      </c>
      <c r="Q67" s="50">
        <v>3</v>
      </c>
      <c r="R67" s="50">
        <v>6</v>
      </c>
      <c r="S67" s="50">
        <v>7</v>
      </c>
      <c r="T67" s="50">
        <v>7</v>
      </c>
      <c r="U67" s="50">
        <v>9</v>
      </c>
      <c r="V67" s="50">
        <v>1</v>
      </c>
      <c r="W67" s="50">
        <v>1</v>
      </c>
      <c r="X67" s="50">
        <v>1</v>
      </c>
      <c r="Y67" s="50">
        <v>2</v>
      </c>
      <c r="Z67" s="50">
        <v>5</v>
      </c>
      <c r="AA67" s="50">
        <v>8</v>
      </c>
    </row>
    <row r="68" spans="1:27" x14ac:dyDescent="0.25">
      <c r="B68" s="49">
        <v>7965</v>
      </c>
      <c r="C68" s="50">
        <v>7.5</v>
      </c>
      <c r="D68" s="50">
        <v>8</v>
      </c>
      <c r="E68" s="50">
        <v>8</v>
      </c>
      <c r="F68" s="50">
        <v>7</v>
      </c>
      <c r="G68" s="52"/>
      <c r="H68" s="50">
        <v>7</v>
      </c>
      <c r="I68" s="50">
        <v>4.5</v>
      </c>
      <c r="J68" s="50">
        <v>0</v>
      </c>
      <c r="K68" s="50">
        <v>4</v>
      </c>
      <c r="L68" s="50">
        <v>4</v>
      </c>
      <c r="M68" s="50">
        <v>5</v>
      </c>
      <c r="N68" s="50">
        <v>3</v>
      </c>
      <c r="O68" s="50">
        <v>0</v>
      </c>
      <c r="P68" s="50">
        <v>6</v>
      </c>
      <c r="Q68" s="50">
        <v>4</v>
      </c>
      <c r="R68" s="50">
        <v>2</v>
      </c>
      <c r="S68" s="50">
        <v>6</v>
      </c>
      <c r="T68" s="50">
        <v>5</v>
      </c>
      <c r="U68" s="50">
        <v>5</v>
      </c>
      <c r="V68" s="50">
        <v>2</v>
      </c>
      <c r="W68" s="50">
        <v>7</v>
      </c>
      <c r="X68" s="50"/>
      <c r="Y68" s="50"/>
      <c r="Z68" s="50">
        <v>6</v>
      </c>
      <c r="AA68" s="50">
        <v>4</v>
      </c>
    </row>
    <row r="69" spans="1:27" x14ac:dyDescent="0.25">
      <c r="B69" s="49">
        <v>7991</v>
      </c>
      <c r="C69" s="50">
        <v>10</v>
      </c>
      <c r="D69" s="50">
        <v>10</v>
      </c>
      <c r="E69" s="50">
        <v>10</v>
      </c>
      <c r="F69" s="50">
        <v>10</v>
      </c>
      <c r="G69" s="50">
        <v>8</v>
      </c>
      <c r="H69" s="50">
        <v>10</v>
      </c>
      <c r="I69" s="50">
        <v>5</v>
      </c>
      <c r="J69" s="50">
        <v>3</v>
      </c>
      <c r="K69" s="50">
        <v>8</v>
      </c>
      <c r="L69" s="50">
        <v>8</v>
      </c>
      <c r="M69" s="50">
        <v>10</v>
      </c>
      <c r="N69" s="50">
        <v>5</v>
      </c>
      <c r="O69" s="50">
        <v>10</v>
      </c>
      <c r="P69" s="50">
        <v>8</v>
      </c>
      <c r="Q69" s="50">
        <v>8</v>
      </c>
      <c r="R69" s="50">
        <v>10</v>
      </c>
      <c r="S69" s="50">
        <v>10</v>
      </c>
      <c r="T69" s="50">
        <v>8</v>
      </c>
      <c r="U69" s="50">
        <v>8</v>
      </c>
      <c r="V69" s="50">
        <v>8</v>
      </c>
      <c r="W69" s="50">
        <v>8</v>
      </c>
      <c r="X69" s="50">
        <v>1</v>
      </c>
      <c r="Y69" s="50">
        <v>5</v>
      </c>
      <c r="Z69" s="50">
        <v>5</v>
      </c>
      <c r="AA69" s="50">
        <v>5</v>
      </c>
    </row>
    <row r="70" spans="1:27" s="65" customFormat="1" ht="15.75" thickBot="1" x14ac:dyDescent="0.3">
      <c r="A70" s="62"/>
      <c r="B70" s="63">
        <v>8020</v>
      </c>
      <c r="C70" s="64">
        <v>8</v>
      </c>
      <c r="D70" s="64">
        <v>9</v>
      </c>
      <c r="E70" s="64">
        <v>8</v>
      </c>
      <c r="F70" s="64">
        <v>8</v>
      </c>
      <c r="G70" s="64">
        <v>9</v>
      </c>
      <c r="H70" s="64">
        <v>7</v>
      </c>
      <c r="I70" s="64">
        <v>9</v>
      </c>
      <c r="J70" s="64">
        <v>7</v>
      </c>
      <c r="K70" s="64">
        <v>2</v>
      </c>
      <c r="L70" s="64">
        <v>6</v>
      </c>
      <c r="M70" s="64">
        <v>7</v>
      </c>
      <c r="N70" s="64">
        <v>3</v>
      </c>
      <c r="O70" s="64">
        <v>3</v>
      </c>
      <c r="P70" s="64">
        <v>7</v>
      </c>
      <c r="Q70" s="64">
        <v>4</v>
      </c>
      <c r="R70" s="64">
        <v>9</v>
      </c>
      <c r="S70" s="64">
        <v>6</v>
      </c>
      <c r="T70" s="64">
        <v>4</v>
      </c>
      <c r="U70" s="64">
        <v>7</v>
      </c>
      <c r="V70" s="64">
        <v>4</v>
      </c>
      <c r="W70" s="64">
        <v>4</v>
      </c>
      <c r="X70" s="64">
        <v>0</v>
      </c>
      <c r="Y70" s="64">
        <v>7</v>
      </c>
      <c r="Z70" s="64">
        <v>7</v>
      </c>
      <c r="AA70" s="64">
        <v>7</v>
      </c>
    </row>
    <row r="71" spans="1:27" s="39" customFormat="1" x14ac:dyDescent="0.25">
      <c r="A71" s="38"/>
      <c r="B71" s="39" t="s">
        <v>11</v>
      </c>
      <c r="C71" s="40">
        <f>MEDIAN(C52:C70)</f>
        <v>8</v>
      </c>
      <c r="D71" s="40">
        <f t="shared" ref="D71:AA71" si="6">MEDIAN(D52:D70)</f>
        <v>9</v>
      </c>
      <c r="E71" s="40">
        <f t="shared" si="6"/>
        <v>8.5</v>
      </c>
      <c r="F71" s="40">
        <f t="shared" si="6"/>
        <v>8</v>
      </c>
      <c r="G71" s="40">
        <f t="shared" si="6"/>
        <v>9</v>
      </c>
      <c r="H71" s="40">
        <f t="shared" si="6"/>
        <v>7</v>
      </c>
      <c r="I71" s="40">
        <f t="shared" si="6"/>
        <v>7</v>
      </c>
      <c r="J71" s="40">
        <f t="shared" si="6"/>
        <v>4</v>
      </c>
      <c r="K71" s="40">
        <f t="shared" si="6"/>
        <v>5</v>
      </c>
      <c r="L71" s="40">
        <f t="shared" si="6"/>
        <v>7</v>
      </c>
      <c r="M71" s="40">
        <f t="shared" si="6"/>
        <v>8</v>
      </c>
      <c r="N71" s="40">
        <f t="shared" si="6"/>
        <v>3</v>
      </c>
      <c r="O71" s="40">
        <f t="shared" si="6"/>
        <v>5</v>
      </c>
      <c r="P71" s="40">
        <f t="shared" si="6"/>
        <v>5</v>
      </c>
      <c r="Q71" s="40">
        <f t="shared" si="6"/>
        <v>4</v>
      </c>
      <c r="R71" s="40">
        <f t="shared" si="6"/>
        <v>8</v>
      </c>
      <c r="S71" s="40">
        <f t="shared" si="6"/>
        <v>7</v>
      </c>
      <c r="T71" s="40">
        <f t="shared" si="6"/>
        <v>5</v>
      </c>
      <c r="U71" s="40">
        <f t="shared" si="6"/>
        <v>7</v>
      </c>
      <c r="V71" s="40">
        <f t="shared" si="6"/>
        <v>1.5</v>
      </c>
      <c r="W71" s="40">
        <f t="shared" si="6"/>
        <v>6</v>
      </c>
      <c r="X71" s="40">
        <f t="shared" si="6"/>
        <v>1</v>
      </c>
      <c r="Y71" s="40">
        <f t="shared" si="6"/>
        <v>3.5</v>
      </c>
      <c r="Z71" s="40">
        <f t="shared" si="6"/>
        <v>6</v>
      </c>
      <c r="AA71" s="40">
        <f t="shared" si="6"/>
        <v>8</v>
      </c>
    </row>
    <row r="72" spans="1:27" s="39" customFormat="1" x14ac:dyDescent="0.25">
      <c r="A72" s="38"/>
      <c r="B72" s="39" t="s">
        <v>12</v>
      </c>
      <c r="C72" s="40">
        <f>MIN(C52:C70)</f>
        <v>5</v>
      </c>
      <c r="D72" s="40">
        <f t="shared" ref="D72:AA72" si="7">MIN(D52:D70)</f>
        <v>7</v>
      </c>
      <c r="E72" s="40">
        <f t="shared" si="7"/>
        <v>7</v>
      </c>
      <c r="F72" s="40">
        <f t="shared" si="7"/>
        <v>5</v>
      </c>
      <c r="G72" s="40">
        <f t="shared" si="7"/>
        <v>8</v>
      </c>
      <c r="H72" s="40">
        <f t="shared" si="7"/>
        <v>1</v>
      </c>
      <c r="I72" s="40">
        <f t="shared" si="7"/>
        <v>4</v>
      </c>
      <c r="J72" s="40">
        <f t="shared" si="7"/>
        <v>0</v>
      </c>
      <c r="K72" s="40">
        <f t="shared" si="7"/>
        <v>1</v>
      </c>
      <c r="L72" s="40">
        <f t="shared" si="7"/>
        <v>4</v>
      </c>
      <c r="M72" s="40">
        <f t="shared" si="7"/>
        <v>5</v>
      </c>
      <c r="N72" s="40">
        <f t="shared" si="7"/>
        <v>1</v>
      </c>
      <c r="O72" s="40">
        <f t="shared" si="7"/>
        <v>0</v>
      </c>
      <c r="P72" s="40">
        <f t="shared" si="7"/>
        <v>1</v>
      </c>
      <c r="Q72" s="40">
        <f t="shared" si="7"/>
        <v>1</v>
      </c>
      <c r="R72" s="40">
        <f t="shared" si="7"/>
        <v>1</v>
      </c>
      <c r="S72" s="40">
        <f t="shared" si="7"/>
        <v>1</v>
      </c>
      <c r="T72" s="40">
        <f t="shared" si="7"/>
        <v>1</v>
      </c>
      <c r="U72" s="40">
        <f t="shared" si="7"/>
        <v>1</v>
      </c>
      <c r="V72" s="40">
        <f t="shared" si="7"/>
        <v>1</v>
      </c>
      <c r="W72" s="40">
        <f t="shared" si="7"/>
        <v>1</v>
      </c>
      <c r="X72" s="40">
        <f t="shared" si="7"/>
        <v>0</v>
      </c>
      <c r="Y72" s="40">
        <f t="shared" si="7"/>
        <v>1</v>
      </c>
      <c r="Z72" s="40">
        <f t="shared" si="7"/>
        <v>1</v>
      </c>
      <c r="AA72" s="40">
        <f t="shared" si="7"/>
        <v>4</v>
      </c>
    </row>
    <row r="73" spans="1:27" s="42" customFormat="1" ht="15.75" thickBot="1" x14ac:dyDescent="0.3">
      <c r="A73" s="41"/>
      <c r="B73" s="42" t="s">
        <v>13</v>
      </c>
      <c r="C73" s="43">
        <f>MAX(C52:C70)</f>
        <v>10</v>
      </c>
      <c r="D73" s="43">
        <f t="shared" ref="D73:AA73" si="8">MAX(D52:D70)</f>
        <v>10</v>
      </c>
      <c r="E73" s="43">
        <f t="shared" si="8"/>
        <v>10</v>
      </c>
      <c r="F73" s="43">
        <f t="shared" si="8"/>
        <v>10</v>
      </c>
      <c r="G73" s="43">
        <f t="shared" si="8"/>
        <v>10</v>
      </c>
      <c r="H73" s="43">
        <f t="shared" si="8"/>
        <v>10</v>
      </c>
      <c r="I73" s="43">
        <f t="shared" si="8"/>
        <v>9</v>
      </c>
      <c r="J73" s="43">
        <f t="shared" si="8"/>
        <v>8</v>
      </c>
      <c r="K73" s="43">
        <f t="shared" si="8"/>
        <v>8</v>
      </c>
      <c r="L73" s="43">
        <f t="shared" si="8"/>
        <v>9</v>
      </c>
      <c r="M73" s="43">
        <f t="shared" si="8"/>
        <v>10</v>
      </c>
      <c r="N73" s="43">
        <f t="shared" si="8"/>
        <v>9</v>
      </c>
      <c r="O73" s="43">
        <f t="shared" si="8"/>
        <v>10</v>
      </c>
      <c r="P73" s="43">
        <f t="shared" si="8"/>
        <v>10</v>
      </c>
      <c r="Q73" s="43">
        <f t="shared" si="8"/>
        <v>10</v>
      </c>
      <c r="R73" s="43">
        <f t="shared" si="8"/>
        <v>10</v>
      </c>
      <c r="S73" s="43">
        <f t="shared" si="8"/>
        <v>10</v>
      </c>
      <c r="T73" s="43">
        <f t="shared" si="8"/>
        <v>10</v>
      </c>
      <c r="U73" s="43">
        <f t="shared" si="8"/>
        <v>10</v>
      </c>
      <c r="V73" s="43">
        <f t="shared" si="8"/>
        <v>8</v>
      </c>
      <c r="W73" s="43">
        <f t="shared" si="8"/>
        <v>10</v>
      </c>
      <c r="X73" s="43">
        <f t="shared" si="8"/>
        <v>5</v>
      </c>
      <c r="Y73" s="43">
        <f t="shared" si="8"/>
        <v>7</v>
      </c>
      <c r="Z73" s="43">
        <f t="shared" si="8"/>
        <v>9</v>
      </c>
      <c r="AA73" s="43">
        <f t="shared" si="8"/>
        <v>9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workbookViewId="0">
      <selection activeCell="B1" sqref="B1:B1048576"/>
    </sheetView>
  </sheetViews>
  <sheetFormatPr baseColWidth="10" defaultRowHeight="15" x14ac:dyDescent="0.25"/>
  <cols>
    <col min="1" max="1" width="11.42578125" style="1"/>
    <col min="3" max="3" width="11.42578125" style="67" customWidth="1"/>
    <col min="4" max="4" width="11.42578125" customWidth="1"/>
    <col min="5" max="8" width="11.42578125" style="67" customWidth="1"/>
    <col min="9" max="9" width="12" style="67" bestFit="1" customWidth="1"/>
  </cols>
  <sheetData>
    <row r="1" spans="1:9" s="1" customFormat="1" x14ac:dyDescent="0.25">
      <c r="A1" s="1" t="s">
        <v>0</v>
      </c>
      <c r="B1" s="1" t="s">
        <v>1</v>
      </c>
      <c r="C1" s="66" t="s">
        <v>67</v>
      </c>
      <c r="D1" s="1" t="s">
        <v>68</v>
      </c>
      <c r="E1" s="66" t="s">
        <v>69</v>
      </c>
      <c r="F1" s="66" t="s">
        <v>70</v>
      </c>
      <c r="G1" s="66" t="s">
        <v>71</v>
      </c>
      <c r="H1" s="66" t="s">
        <v>72</v>
      </c>
      <c r="I1" s="66" t="s">
        <v>73</v>
      </c>
    </row>
    <row r="2" spans="1:9" x14ac:dyDescent="0.25">
      <c r="A2" s="1" t="s">
        <v>10</v>
      </c>
      <c r="B2">
        <v>4</v>
      </c>
      <c r="C2" s="67">
        <v>32.523809266000001</v>
      </c>
      <c r="D2" s="31">
        <v>24</v>
      </c>
      <c r="E2" s="67">
        <v>0</v>
      </c>
      <c r="F2" s="67">
        <v>4.2857142000000001</v>
      </c>
      <c r="G2" s="67">
        <v>3.5714283999999998</v>
      </c>
      <c r="H2" s="67">
        <v>0</v>
      </c>
      <c r="I2" s="67">
        <v>0.66666666600000002</v>
      </c>
    </row>
    <row r="3" spans="1:9" x14ac:dyDescent="0.25">
      <c r="B3">
        <v>13</v>
      </c>
      <c r="C3" s="67">
        <v>31.261904316999999</v>
      </c>
      <c r="D3" s="31">
        <v>16</v>
      </c>
      <c r="E3" s="67">
        <v>3.3333333199999999</v>
      </c>
      <c r="F3" s="67">
        <v>0</v>
      </c>
      <c r="G3" s="67">
        <v>8.9285709999999998</v>
      </c>
      <c r="H3" s="67">
        <v>0</v>
      </c>
      <c r="I3" s="67">
        <v>2.9999999970000002</v>
      </c>
    </row>
    <row r="4" spans="1:9" x14ac:dyDescent="0.25">
      <c r="B4">
        <v>17</v>
      </c>
      <c r="C4" s="67">
        <v>39.369047220999995</v>
      </c>
      <c r="D4" s="31">
        <v>24</v>
      </c>
      <c r="E4" s="67">
        <v>2.4999999900000001</v>
      </c>
      <c r="F4" s="67">
        <v>4.2857142000000001</v>
      </c>
      <c r="G4" s="67">
        <v>6.2499997</v>
      </c>
      <c r="H4" s="67">
        <v>0</v>
      </c>
      <c r="I4" s="67">
        <v>2.333333331</v>
      </c>
    </row>
    <row r="5" spans="1:9" x14ac:dyDescent="0.25">
      <c r="B5">
        <v>48</v>
      </c>
      <c r="C5" s="67">
        <v>9.1428567980000004</v>
      </c>
      <c r="D5" s="31">
        <v>0</v>
      </c>
      <c r="E5" s="67">
        <v>0</v>
      </c>
      <c r="F5" s="67">
        <v>0</v>
      </c>
      <c r="G5" s="67">
        <v>7.1428567999999997</v>
      </c>
      <c r="H5" s="67">
        <v>0</v>
      </c>
      <c r="I5" s="67">
        <v>1.9999999980000001</v>
      </c>
    </row>
    <row r="6" spans="1:9" s="33" customFormat="1" x14ac:dyDescent="0.25">
      <c r="A6" s="32"/>
      <c r="B6" s="33">
        <v>57</v>
      </c>
      <c r="C6" s="68">
        <v>45.273808965000001</v>
      </c>
      <c r="D6" s="34">
        <v>32</v>
      </c>
      <c r="E6" s="68">
        <v>0</v>
      </c>
      <c r="F6" s="68">
        <v>0</v>
      </c>
      <c r="G6" s="68">
        <v>11.6071423</v>
      </c>
      <c r="H6" s="68">
        <v>0</v>
      </c>
      <c r="I6" s="68">
        <v>1.6666666650000002</v>
      </c>
    </row>
    <row r="7" spans="1:9" x14ac:dyDescent="0.25">
      <c r="D7" s="31"/>
    </row>
    <row r="8" spans="1:9" x14ac:dyDescent="0.25">
      <c r="B8">
        <v>7</v>
      </c>
      <c r="C8" s="67">
        <v>34.896825311000001</v>
      </c>
      <c r="D8" s="31">
        <v>32</v>
      </c>
      <c r="E8" s="67">
        <v>0</v>
      </c>
      <c r="F8" s="67">
        <v>0</v>
      </c>
      <c r="G8" s="67">
        <v>1.7857141999999999</v>
      </c>
      <c r="H8" s="67">
        <v>1.111111111</v>
      </c>
      <c r="I8" s="67">
        <v>0</v>
      </c>
    </row>
    <row r="9" spans="1:9" x14ac:dyDescent="0.25">
      <c r="B9">
        <v>8</v>
      </c>
      <c r="C9" s="67">
        <v>46.444444141000005</v>
      </c>
      <c r="D9" s="31">
        <v>32</v>
      </c>
      <c r="E9" s="67">
        <v>0</v>
      </c>
      <c r="F9" s="67">
        <v>6.4285712999999998</v>
      </c>
      <c r="G9" s="67">
        <v>3.5714283999999998</v>
      </c>
      <c r="H9" s="67">
        <v>1.111111111</v>
      </c>
      <c r="I9" s="67">
        <v>3.3333333300000003</v>
      </c>
    </row>
    <row r="10" spans="1:9" x14ac:dyDescent="0.25">
      <c r="B10">
        <v>9</v>
      </c>
      <c r="C10" s="67">
        <v>46.507936120000004</v>
      </c>
      <c r="D10" s="31">
        <v>28</v>
      </c>
      <c r="E10" s="67">
        <v>0</v>
      </c>
      <c r="F10" s="67">
        <v>10.714285500000001</v>
      </c>
      <c r="G10" s="67">
        <v>3.5714283999999998</v>
      </c>
      <c r="H10" s="67">
        <v>2.2222222220000001</v>
      </c>
      <c r="I10" s="67">
        <v>1.9999999980000001</v>
      </c>
    </row>
    <row r="11" spans="1:9" s="33" customFormat="1" x14ac:dyDescent="0.25">
      <c r="A11" s="32"/>
      <c r="B11" s="33">
        <v>14</v>
      </c>
      <c r="C11" s="68">
        <v>53.630951546999995</v>
      </c>
      <c r="D11" s="34">
        <v>24</v>
      </c>
      <c r="E11" s="68">
        <v>4.1666666499999998</v>
      </c>
      <c r="F11" s="68">
        <v>4.2857142000000001</v>
      </c>
      <c r="G11" s="68">
        <v>15.1785707</v>
      </c>
      <c r="H11" s="68">
        <v>3.3333333330000001</v>
      </c>
      <c r="I11" s="68">
        <v>2.6666666640000001</v>
      </c>
    </row>
    <row r="12" spans="1:9" x14ac:dyDescent="0.25">
      <c r="B12">
        <v>20</v>
      </c>
      <c r="C12" s="67">
        <v>41.119047232000007</v>
      </c>
      <c r="D12" s="31">
        <v>28</v>
      </c>
      <c r="E12" s="67">
        <v>0</v>
      </c>
      <c r="F12" s="67">
        <v>6.4285712999999998</v>
      </c>
      <c r="G12" s="67">
        <v>5.3571425999999995</v>
      </c>
      <c r="H12" s="67">
        <v>0</v>
      </c>
      <c r="I12" s="67">
        <v>1.333333332</v>
      </c>
    </row>
    <row r="13" spans="1:9" x14ac:dyDescent="0.25">
      <c r="B13">
        <v>22</v>
      </c>
      <c r="C13" s="67">
        <v>57.154761423999993</v>
      </c>
      <c r="D13" s="31">
        <v>40</v>
      </c>
      <c r="E13" s="67">
        <v>1.66666666</v>
      </c>
      <c r="F13" s="67">
        <v>0</v>
      </c>
      <c r="G13" s="67">
        <v>9.8214281000000003</v>
      </c>
      <c r="H13" s="67">
        <v>3.3333333330000001</v>
      </c>
      <c r="I13" s="67">
        <v>2.333333331</v>
      </c>
    </row>
    <row r="14" spans="1:9" x14ac:dyDescent="0.25">
      <c r="B14">
        <v>27</v>
      </c>
      <c r="C14" s="67">
        <v>27.345237966000003</v>
      </c>
      <c r="D14" s="31">
        <v>24</v>
      </c>
      <c r="E14" s="67">
        <v>0</v>
      </c>
      <c r="F14" s="67">
        <v>0</v>
      </c>
      <c r="G14" s="67">
        <v>2.6785712999999998</v>
      </c>
      <c r="H14" s="67">
        <v>0</v>
      </c>
      <c r="I14" s="67">
        <v>0.66666666600000002</v>
      </c>
    </row>
    <row r="15" spans="1:9" x14ac:dyDescent="0.25">
      <c r="B15">
        <v>31</v>
      </c>
      <c r="C15" s="67">
        <v>43.583333031000002</v>
      </c>
      <c r="D15" s="31">
        <v>32</v>
      </c>
      <c r="E15" s="67">
        <v>0</v>
      </c>
      <c r="F15" s="67">
        <v>0</v>
      </c>
      <c r="G15" s="67">
        <v>6.2499997</v>
      </c>
      <c r="H15" s="67">
        <v>3.3333333330000001</v>
      </c>
      <c r="I15" s="67">
        <v>1.9999999980000001</v>
      </c>
    </row>
    <row r="16" spans="1:9" x14ac:dyDescent="0.25">
      <c r="B16">
        <v>35</v>
      </c>
      <c r="C16" s="67">
        <v>9.6507935210000007</v>
      </c>
      <c r="D16" s="31">
        <v>0</v>
      </c>
      <c r="E16" s="67">
        <v>0</v>
      </c>
      <c r="F16" s="67">
        <v>6.4285712999999998</v>
      </c>
      <c r="G16" s="67">
        <v>0</v>
      </c>
      <c r="H16" s="67">
        <v>2.2222222220000001</v>
      </c>
      <c r="I16" s="67">
        <v>0.99999999900000003</v>
      </c>
    </row>
    <row r="17" spans="1:9" x14ac:dyDescent="0.25">
      <c r="B17">
        <v>37</v>
      </c>
      <c r="C17" s="67">
        <v>62.238094458999996</v>
      </c>
      <c r="D17" s="31">
        <v>36</v>
      </c>
      <c r="E17" s="67">
        <v>1.66666666</v>
      </c>
      <c r="F17" s="67">
        <v>12.8571426</v>
      </c>
      <c r="G17" s="67">
        <v>10.714285199999999</v>
      </c>
      <c r="H17" s="67">
        <v>0</v>
      </c>
      <c r="I17" s="67">
        <v>0.99999999900000003</v>
      </c>
    </row>
    <row r="18" spans="1:9" s="33" customFormat="1" x14ac:dyDescent="0.25">
      <c r="A18" s="32"/>
      <c r="B18" s="33">
        <v>40</v>
      </c>
      <c r="C18" s="68">
        <v>60.642856498</v>
      </c>
      <c r="D18" s="34">
        <v>36</v>
      </c>
      <c r="E18" s="68">
        <v>0</v>
      </c>
      <c r="F18" s="68">
        <v>10.714285500000001</v>
      </c>
      <c r="G18" s="68">
        <v>8.9285709999999998</v>
      </c>
      <c r="H18" s="68">
        <v>3.3333333330000001</v>
      </c>
      <c r="I18" s="68">
        <v>1.6666666650000002</v>
      </c>
    </row>
    <row r="19" spans="1:9" x14ac:dyDescent="0.25">
      <c r="B19">
        <v>41</v>
      </c>
      <c r="C19" s="67">
        <v>7.095237966</v>
      </c>
      <c r="D19" s="31">
        <v>0</v>
      </c>
      <c r="E19" s="67">
        <v>0</v>
      </c>
      <c r="F19" s="67">
        <v>6.4285712999999998</v>
      </c>
      <c r="G19" s="67">
        <v>0</v>
      </c>
      <c r="H19" s="67">
        <v>0</v>
      </c>
      <c r="I19" s="67">
        <v>0.66666666600000002</v>
      </c>
    </row>
    <row r="20" spans="1:9" x14ac:dyDescent="0.25">
      <c r="B20">
        <v>44</v>
      </c>
      <c r="C20" s="67">
        <v>24.321428399000002</v>
      </c>
      <c r="D20" s="31">
        <v>16</v>
      </c>
      <c r="E20" s="67">
        <v>0</v>
      </c>
      <c r="F20" s="67">
        <v>6.4285712999999998</v>
      </c>
      <c r="G20" s="67">
        <v>0.89285709999999996</v>
      </c>
      <c r="H20" s="67">
        <v>0</v>
      </c>
      <c r="I20" s="67">
        <v>0.99999999900000003</v>
      </c>
    </row>
    <row r="21" spans="1:9" ht="15.75" thickBot="1" x14ac:dyDescent="0.3">
      <c r="B21">
        <v>51</v>
      </c>
      <c r="C21" s="67">
        <v>30.134920076</v>
      </c>
      <c r="D21" s="31">
        <v>12</v>
      </c>
      <c r="E21" s="67">
        <v>0</v>
      </c>
      <c r="F21" s="67">
        <v>6.4285712999999998</v>
      </c>
      <c r="G21" s="67">
        <v>8.9285709999999998</v>
      </c>
      <c r="H21" s="67">
        <v>1.111111111</v>
      </c>
      <c r="I21" s="67">
        <v>1.6666666650000002</v>
      </c>
    </row>
    <row r="22" spans="1:9" s="54" customFormat="1" x14ac:dyDescent="0.25">
      <c r="A22" s="35"/>
      <c r="B22" s="54" t="s">
        <v>11</v>
      </c>
      <c r="C22" s="69">
        <f t="shared" ref="C22:I22" si="0">MEDIAN(C2:C21)</f>
        <v>39.369047220999995</v>
      </c>
      <c r="D22" s="55">
        <f t="shared" si="0"/>
        <v>24</v>
      </c>
      <c r="E22" s="69">
        <f t="shared" si="0"/>
        <v>0</v>
      </c>
      <c r="F22" s="69">
        <f t="shared" si="0"/>
        <v>4.2857142000000001</v>
      </c>
      <c r="G22" s="69">
        <f t="shared" si="0"/>
        <v>6.2499997</v>
      </c>
      <c r="H22" s="69">
        <f t="shared" si="0"/>
        <v>0</v>
      </c>
      <c r="I22" s="69">
        <f t="shared" si="0"/>
        <v>1.6666666650000002</v>
      </c>
    </row>
    <row r="23" spans="1:9" s="56" customFormat="1" x14ac:dyDescent="0.25">
      <c r="A23" s="38"/>
      <c r="B23" s="56" t="s">
        <v>12</v>
      </c>
      <c r="C23" s="70">
        <f t="shared" ref="C23:I23" si="1">MIN(C2:C21)</f>
        <v>7.095237966</v>
      </c>
      <c r="D23" s="57">
        <f t="shared" si="1"/>
        <v>0</v>
      </c>
      <c r="E23" s="70">
        <f t="shared" si="1"/>
        <v>0</v>
      </c>
      <c r="F23" s="70">
        <f t="shared" si="1"/>
        <v>0</v>
      </c>
      <c r="G23" s="70">
        <f t="shared" si="1"/>
        <v>0</v>
      </c>
      <c r="H23" s="70">
        <f t="shared" si="1"/>
        <v>0</v>
      </c>
      <c r="I23" s="70">
        <f t="shared" si="1"/>
        <v>0</v>
      </c>
    </row>
    <row r="24" spans="1:9" s="58" customFormat="1" ht="15.75" thickBot="1" x14ac:dyDescent="0.3">
      <c r="A24" s="41"/>
      <c r="B24" s="58" t="s">
        <v>13</v>
      </c>
      <c r="C24" s="71">
        <f t="shared" ref="C24:I24" si="2">MAX(C2:C21)</f>
        <v>62.238094458999996</v>
      </c>
      <c r="D24" s="59">
        <f t="shared" si="2"/>
        <v>40</v>
      </c>
      <c r="E24" s="71">
        <f t="shared" si="2"/>
        <v>4.1666666499999998</v>
      </c>
      <c r="F24" s="71">
        <f t="shared" si="2"/>
        <v>12.8571426</v>
      </c>
      <c r="G24" s="71">
        <f t="shared" si="2"/>
        <v>15.1785707</v>
      </c>
      <c r="H24" s="71">
        <f t="shared" si="2"/>
        <v>3.3333333330000001</v>
      </c>
      <c r="I24" s="71">
        <f t="shared" si="2"/>
        <v>3.3333333300000003</v>
      </c>
    </row>
    <row r="25" spans="1:9" x14ac:dyDescent="0.25">
      <c r="A25" s="1" t="s">
        <v>14</v>
      </c>
      <c r="B25">
        <v>11</v>
      </c>
      <c r="C25" s="67">
        <v>22.547618531999998</v>
      </c>
      <c r="D25" s="31">
        <v>8</v>
      </c>
      <c r="E25" s="67">
        <v>0</v>
      </c>
      <c r="F25" s="67">
        <v>4.2857142000000001</v>
      </c>
      <c r="G25" s="67">
        <v>8.9285709999999998</v>
      </c>
      <c r="H25" s="67">
        <v>0</v>
      </c>
      <c r="I25" s="67">
        <v>1.333333332</v>
      </c>
    </row>
    <row r="26" spans="1:9" x14ac:dyDescent="0.25">
      <c r="B26">
        <v>15</v>
      </c>
      <c r="C26" s="67">
        <v>54.035713600000001</v>
      </c>
      <c r="D26" s="31">
        <v>36</v>
      </c>
      <c r="E26" s="67">
        <v>0</v>
      </c>
      <c r="F26" s="67">
        <v>6.4285712999999998</v>
      </c>
      <c r="G26" s="67">
        <v>11.6071423</v>
      </c>
      <c r="H26" s="67">
        <v>0</v>
      </c>
      <c r="I26" s="67">
        <v>0</v>
      </c>
    </row>
    <row r="27" spans="1:9" x14ac:dyDescent="0.25">
      <c r="B27">
        <v>19</v>
      </c>
      <c r="C27" s="67">
        <v>18.738094464</v>
      </c>
      <c r="D27" s="31">
        <v>0</v>
      </c>
      <c r="E27" s="67">
        <v>0</v>
      </c>
      <c r="F27" s="67">
        <v>0</v>
      </c>
      <c r="G27" s="67">
        <v>16.071427799999999</v>
      </c>
      <c r="H27" s="67">
        <v>0</v>
      </c>
      <c r="I27" s="67">
        <v>2.6666666640000001</v>
      </c>
    </row>
    <row r="28" spans="1:9" x14ac:dyDescent="0.25">
      <c r="B28">
        <v>28</v>
      </c>
      <c r="C28" s="67">
        <v>28.075396611000002</v>
      </c>
      <c r="D28" s="31">
        <v>20</v>
      </c>
      <c r="E28" s="67">
        <v>0</v>
      </c>
      <c r="F28" s="67">
        <v>4.2857142000000001</v>
      </c>
      <c r="G28" s="67">
        <v>2.6785712999999998</v>
      </c>
      <c r="H28" s="67">
        <v>1.111111111</v>
      </c>
      <c r="I28" s="67">
        <v>0</v>
      </c>
    </row>
    <row r="29" spans="1:9" x14ac:dyDescent="0.25">
      <c r="B29">
        <v>36</v>
      </c>
      <c r="C29" s="67">
        <v>26.785713882</v>
      </c>
      <c r="D29" s="31">
        <v>12</v>
      </c>
      <c r="E29" s="67">
        <v>4.1666666499999998</v>
      </c>
      <c r="F29" s="67">
        <v>2.1428571000000001</v>
      </c>
      <c r="G29" s="67">
        <v>7.1428567999999997</v>
      </c>
      <c r="H29" s="67">
        <v>0</v>
      </c>
      <c r="I29" s="67">
        <v>1.333333332</v>
      </c>
    </row>
    <row r="30" spans="1:9" x14ac:dyDescent="0.25">
      <c r="B30">
        <v>47</v>
      </c>
      <c r="C30" s="67">
        <v>9.4682537079999989</v>
      </c>
      <c r="D30" s="31">
        <v>0</v>
      </c>
      <c r="E30" s="67">
        <v>0</v>
      </c>
      <c r="F30" s="67">
        <v>0</v>
      </c>
      <c r="G30" s="67">
        <v>5.3571425999999995</v>
      </c>
      <c r="H30" s="67">
        <v>1.111111111</v>
      </c>
      <c r="I30" s="67">
        <v>2.9999999970000002</v>
      </c>
    </row>
    <row r="31" spans="1:9" x14ac:dyDescent="0.25">
      <c r="B31">
        <v>52</v>
      </c>
      <c r="C31" s="67">
        <v>53.833332732000002</v>
      </c>
      <c r="D31" s="31">
        <v>40</v>
      </c>
      <c r="E31" s="67">
        <v>0</v>
      </c>
      <c r="F31" s="67">
        <v>0</v>
      </c>
      <c r="G31" s="67">
        <v>12.4999994</v>
      </c>
      <c r="H31" s="67">
        <v>0</v>
      </c>
      <c r="I31" s="67">
        <v>1.333333332</v>
      </c>
    </row>
    <row r="32" spans="1:9" x14ac:dyDescent="0.25">
      <c r="B32">
        <v>54</v>
      </c>
      <c r="C32" s="67">
        <v>39.821428099000009</v>
      </c>
      <c r="D32" s="31">
        <v>24</v>
      </c>
      <c r="E32" s="67">
        <v>0</v>
      </c>
      <c r="F32" s="67">
        <v>8.5714284000000003</v>
      </c>
      <c r="G32" s="67">
        <v>6.2499997</v>
      </c>
      <c r="H32" s="67">
        <v>0</v>
      </c>
      <c r="I32" s="67">
        <v>0.99999999900000003</v>
      </c>
    </row>
    <row r="33" spans="1:9" x14ac:dyDescent="0.25">
      <c r="D33" s="31"/>
    </row>
    <row r="34" spans="1:9" x14ac:dyDescent="0.25">
      <c r="B34">
        <v>2</v>
      </c>
      <c r="C34" s="67">
        <v>20.408729641999997</v>
      </c>
      <c r="D34" s="31">
        <v>0</v>
      </c>
      <c r="E34" s="67">
        <v>0</v>
      </c>
      <c r="F34" s="67">
        <v>10.714285500000001</v>
      </c>
      <c r="G34" s="67">
        <v>6.2499997</v>
      </c>
      <c r="H34" s="67">
        <v>1.111111111</v>
      </c>
      <c r="I34" s="67">
        <v>2.333333331</v>
      </c>
    </row>
    <row r="35" spans="1:9" x14ac:dyDescent="0.25">
      <c r="B35">
        <v>6</v>
      </c>
      <c r="C35" s="72">
        <v>12.638888587</v>
      </c>
      <c r="D35" s="45">
        <v>0</v>
      </c>
      <c r="E35" s="72">
        <v>0</v>
      </c>
      <c r="F35" s="72">
        <v>4.2857142000000001</v>
      </c>
      <c r="G35" s="72">
        <v>4.4642854999999999</v>
      </c>
      <c r="H35" s="72">
        <v>2.2222222220000001</v>
      </c>
      <c r="I35" s="72">
        <v>1.6666666650000002</v>
      </c>
    </row>
    <row r="36" spans="1:9" x14ac:dyDescent="0.25">
      <c r="B36">
        <v>10</v>
      </c>
      <c r="C36" s="72">
        <v>11.642856788</v>
      </c>
      <c r="D36" s="45">
        <v>0</v>
      </c>
      <c r="E36" s="72">
        <v>2.4999999900000001</v>
      </c>
      <c r="F36" s="72">
        <v>0</v>
      </c>
      <c r="G36" s="72">
        <v>7.1428567999999997</v>
      </c>
      <c r="H36" s="72">
        <v>0</v>
      </c>
      <c r="I36" s="72">
        <v>1.9999999980000001</v>
      </c>
    </row>
    <row r="37" spans="1:9" x14ac:dyDescent="0.25">
      <c r="B37">
        <v>23</v>
      </c>
      <c r="C37" s="72">
        <v>19.678571299000001</v>
      </c>
      <c r="D37" s="45">
        <v>16</v>
      </c>
      <c r="E37" s="72">
        <v>0</v>
      </c>
      <c r="F37" s="72">
        <v>0</v>
      </c>
      <c r="G37" s="72">
        <v>2.6785712999999998</v>
      </c>
      <c r="H37" s="72">
        <v>0</v>
      </c>
      <c r="I37" s="72">
        <v>0.99999999900000003</v>
      </c>
    </row>
    <row r="38" spans="1:9" x14ac:dyDescent="0.25">
      <c r="B38">
        <v>25</v>
      </c>
      <c r="C38" s="72">
        <v>39.273808665000004</v>
      </c>
      <c r="D38" s="45">
        <v>16</v>
      </c>
      <c r="E38" s="72">
        <v>0</v>
      </c>
      <c r="F38" s="72">
        <v>6.4285712999999998</v>
      </c>
      <c r="G38" s="72">
        <v>15.1785707</v>
      </c>
      <c r="H38" s="72">
        <v>0</v>
      </c>
      <c r="I38" s="72">
        <v>1.6666666650000002</v>
      </c>
    </row>
    <row r="39" spans="1:9" x14ac:dyDescent="0.25">
      <c r="B39">
        <v>30</v>
      </c>
      <c r="C39" s="72">
        <v>37.027777476000004</v>
      </c>
      <c r="D39" s="45">
        <v>28</v>
      </c>
      <c r="E39" s="72">
        <v>0</v>
      </c>
      <c r="F39" s="72">
        <v>0</v>
      </c>
      <c r="G39" s="72">
        <v>6.2499997</v>
      </c>
      <c r="H39" s="72">
        <v>1.111111111</v>
      </c>
      <c r="I39" s="72">
        <v>1.6666666650000002</v>
      </c>
    </row>
    <row r="40" spans="1:9" s="33" customFormat="1" x14ac:dyDescent="0.25">
      <c r="A40" s="32"/>
      <c r="B40" s="33">
        <v>32</v>
      </c>
      <c r="C40" s="73">
        <v>26.226190431999999</v>
      </c>
      <c r="D40" s="74">
        <v>24</v>
      </c>
      <c r="E40" s="73">
        <v>0</v>
      </c>
      <c r="F40" s="73">
        <v>0</v>
      </c>
      <c r="G40" s="73">
        <v>0.89285709999999996</v>
      </c>
      <c r="H40" s="73">
        <v>0</v>
      </c>
      <c r="I40" s="73">
        <v>1.333333332</v>
      </c>
    </row>
    <row r="41" spans="1:9" x14ac:dyDescent="0.25">
      <c r="B41">
        <v>33</v>
      </c>
      <c r="C41" s="72">
        <v>2.4761904330000002</v>
      </c>
      <c r="D41" s="45">
        <v>0</v>
      </c>
      <c r="E41" s="72">
        <v>0</v>
      </c>
      <c r="F41" s="72">
        <v>2.1428571000000001</v>
      </c>
      <c r="G41" s="72">
        <v>0</v>
      </c>
      <c r="H41" s="72">
        <v>0</v>
      </c>
      <c r="I41" s="72">
        <v>0.33333333300000001</v>
      </c>
    </row>
    <row r="42" spans="1:9" x14ac:dyDescent="0.25">
      <c r="B42">
        <v>34</v>
      </c>
      <c r="C42" s="72">
        <v>37.214285499000006</v>
      </c>
      <c r="D42" s="45">
        <v>28</v>
      </c>
      <c r="E42" s="72">
        <v>0</v>
      </c>
      <c r="F42" s="72">
        <v>6.4285712999999998</v>
      </c>
      <c r="G42" s="72">
        <v>1.7857141999999999</v>
      </c>
      <c r="H42" s="72">
        <v>0</v>
      </c>
      <c r="I42" s="72">
        <v>0.99999999900000003</v>
      </c>
    </row>
    <row r="43" spans="1:9" x14ac:dyDescent="0.25">
      <c r="B43">
        <v>39</v>
      </c>
      <c r="C43" s="72">
        <v>38.607142297000003</v>
      </c>
      <c r="D43" s="45">
        <v>24</v>
      </c>
      <c r="E43" s="72">
        <v>0</v>
      </c>
      <c r="F43" s="72">
        <v>0</v>
      </c>
      <c r="G43" s="72">
        <v>11.6071423</v>
      </c>
      <c r="H43" s="72">
        <v>0</v>
      </c>
      <c r="I43" s="72">
        <v>2.9999999970000002</v>
      </c>
    </row>
    <row r="44" spans="1:9" x14ac:dyDescent="0.25">
      <c r="B44">
        <v>42</v>
      </c>
      <c r="C44" s="72">
        <v>34.023809265000004</v>
      </c>
      <c r="D44" s="45">
        <v>24</v>
      </c>
      <c r="E44" s="72">
        <v>0</v>
      </c>
      <c r="F44" s="72">
        <v>0</v>
      </c>
      <c r="G44" s="72">
        <v>5.3571425999999995</v>
      </c>
      <c r="H44" s="72">
        <v>3.3333333330000001</v>
      </c>
      <c r="I44" s="72">
        <v>1.333333332</v>
      </c>
    </row>
    <row r="45" spans="1:9" x14ac:dyDescent="0.25">
      <c r="B45">
        <v>46</v>
      </c>
      <c r="C45" s="67">
        <v>31.793650322000001</v>
      </c>
      <c r="D45" s="31">
        <v>16</v>
      </c>
      <c r="E45" s="67">
        <v>0</v>
      </c>
      <c r="F45" s="67">
        <v>6.4285712999999998</v>
      </c>
      <c r="G45" s="67">
        <v>7.1428567999999997</v>
      </c>
      <c r="H45" s="67">
        <v>2.2222222220000001</v>
      </c>
      <c r="I45" s="67">
        <v>0</v>
      </c>
    </row>
    <row r="46" spans="1:9" x14ac:dyDescent="0.25">
      <c r="B46">
        <v>49</v>
      </c>
      <c r="C46" s="67">
        <v>25.682539509999998</v>
      </c>
      <c r="D46" s="31">
        <v>20</v>
      </c>
      <c r="E46" s="67">
        <v>0</v>
      </c>
      <c r="F46" s="67">
        <v>0</v>
      </c>
      <c r="G46" s="67">
        <v>3.5714283999999998</v>
      </c>
      <c r="H46" s="67">
        <v>1.111111111</v>
      </c>
      <c r="I46" s="67">
        <v>0.99999999900000003</v>
      </c>
    </row>
    <row r="47" spans="1:9" x14ac:dyDescent="0.25">
      <c r="B47">
        <v>50</v>
      </c>
      <c r="C47" s="67">
        <v>36.630952165000004</v>
      </c>
      <c r="D47" s="31">
        <v>28</v>
      </c>
      <c r="E47" s="67">
        <v>0</v>
      </c>
      <c r="F47" s="67">
        <v>4.2857142000000001</v>
      </c>
      <c r="G47" s="67">
        <v>2.6785712999999998</v>
      </c>
      <c r="H47" s="67">
        <v>0</v>
      </c>
      <c r="I47" s="67">
        <v>1.6666666650000002</v>
      </c>
    </row>
    <row r="48" spans="1:9" ht="15.75" thickBot="1" x14ac:dyDescent="0.3">
      <c r="B48">
        <v>55</v>
      </c>
      <c r="C48" s="67">
        <v>22.853174087999999</v>
      </c>
      <c r="D48" s="31">
        <v>8</v>
      </c>
      <c r="E48" s="67">
        <v>0</v>
      </c>
      <c r="F48" s="67">
        <v>2.1428571000000001</v>
      </c>
      <c r="G48" s="67">
        <v>9.8214281000000003</v>
      </c>
      <c r="H48" s="67">
        <v>2.2222222220000001</v>
      </c>
      <c r="I48" s="67">
        <v>0.66666666600000002</v>
      </c>
    </row>
    <row r="49" spans="1:9" s="54" customFormat="1" x14ac:dyDescent="0.25">
      <c r="A49" s="35"/>
      <c r="B49" s="54" t="s">
        <v>11</v>
      </c>
      <c r="C49" s="69">
        <f t="shared" ref="C49:I49" si="3">MEDIAN(C25:C48)</f>
        <v>26.785713882</v>
      </c>
      <c r="D49" s="55">
        <f t="shared" si="3"/>
        <v>16</v>
      </c>
      <c r="E49" s="69">
        <f t="shared" si="3"/>
        <v>0</v>
      </c>
      <c r="F49" s="69">
        <f t="shared" si="3"/>
        <v>2.1428571000000001</v>
      </c>
      <c r="G49" s="69">
        <f t="shared" si="3"/>
        <v>6.2499997</v>
      </c>
      <c r="H49" s="69">
        <f t="shared" si="3"/>
        <v>0</v>
      </c>
      <c r="I49" s="69">
        <f t="shared" si="3"/>
        <v>1.333333332</v>
      </c>
    </row>
    <row r="50" spans="1:9" s="56" customFormat="1" x14ac:dyDescent="0.25">
      <c r="A50" s="38"/>
      <c r="B50" s="56" t="s">
        <v>12</v>
      </c>
      <c r="C50" s="70">
        <f t="shared" ref="C50:I50" si="4">MIN(C25:C48)</f>
        <v>2.4761904330000002</v>
      </c>
      <c r="D50" s="57">
        <f t="shared" si="4"/>
        <v>0</v>
      </c>
      <c r="E50" s="70">
        <f t="shared" si="4"/>
        <v>0</v>
      </c>
      <c r="F50" s="70">
        <f t="shared" si="4"/>
        <v>0</v>
      </c>
      <c r="G50" s="70">
        <f t="shared" si="4"/>
        <v>0</v>
      </c>
      <c r="H50" s="70">
        <f t="shared" si="4"/>
        <v>0</v>
      </c>
      <c r="I50" s="70">
        <f t="shared" si="4"/>
        <v>0</v>
      </c>
    </row>
    <row r="51" spans="1:9" s="58" customFormat="1" ht="15.75" thickBot="1" x14ac:dyDescent="0.3">
      <c r="A51" s="41"/>
      <c r="B51" s="58" t="s">
        <v>13</v>
      </c>
      <c r="C51" s="71">
        <f t="shared" ref="C51:I51" si="5">MAX(C25:C48)</f>
        <v>54.035713600000001</v>
      </c>
      <c r="D51" s="59">
        <f t="shared" si="5"/>
        <v>40</v>
      </c>
      <c r="E51" s="71">
        <f t="shared" si="5"/>
        <v>4.1666666499999998</v>
      </c>
      <c r="F51" s="71">
        <f t="shared" si="5"/>
        <v>10.714285500000001</v>
      </c>
      <c r="G51" s="71">
        <f t="shared" si="5"/>
        <v>16.071427799999999</v>
      </c>
      <c r="H51" s="71">
        <f t="shared" si="5"/>
        <v>3.3333333330000001</v>
      </c>
      <c r="I51" s="71">
        <f t="shared" si="5"/>
        <v>2.9999999970000002</v>
      </c>
    </row>
    <row r="52" spans="1:9" x14ac:dyDescent="0.25">
      <c r="B52">
        <v>7502</v>
      </c>
      <c r="C52" s="67">
        <v>7.84</v>
      </c>
      <c r="D52">
        <v>0</v>
      </c>
      <c r="E52" s="67">
        <v>0</v>
      </c>
      <c r="F52" s="67">
        <v>4.28</v>
      </c>
      <c r="G52" s="67">
        <v>3.56</v>
      </c>
      <c r="H52" s="67">
        <v>0</v>
      </c>
      <c r="I52" s="67">
        <v>0</v>
      </c>
    </row>
    <row r="53" spans="1:9" x14ac:dyDescent="0.25">
      <c r="B53">
        <v>7504</v>
      </c>
      <c r="C53" s="67">
        <v>33.56</v>
      </c>
      <c r="D53">
        <v>28</v>
      </c>
      <c r="E53" s="67">
        <v>2</v>
      </c>
      <c r="F53" s="67">
        <v>0</v>
      </c>
      <c r="G53" s="67">
        <v>3.56</v>
      </c>
      <c r="H53" s="67">
        <v>0</v>
      </c>
      <c r="I53" s="67">
        <v>0</v>
      </c>
    </row>
    <row r="54" spans="1:9" x14ac:dyDescent="0.25">
      <c r="B54">
        <v>7622</v>
      </c>
      <c r="C54" s="67">
        <v>55.56</v>
      </c>
      <c r="D54">
        <v>36</v>
      </c>
      <c r="E54" s="67">
        <v>0</v>
      </c>
      <c r="F54" s="67">
        <v>8.56</v>
      </c>
      <c r="G54" s="67">
        <v>8.9</v>
      </c>
      <c r="H54" s="67">
        <v>0</v>
      </c>
      <c r="I54" s="67">
        <v>2.1</v>
      </c>
    </row>
    <row r="55" spans="1:9" x14ac:dyDescent="0.25">
      <c r="B55">
        <v>7874</v>
      </c>
      <c r="C55" s="67">
        <v>35.43</v>
      </c>
      <c r="D55">
        <v>24</v>
      </c>
      <c r="E55" s="67">
        <v>0</v>
      </c>
      <c r="F55" s="67">
        <v>4.28</v>
      </c>
      <c r="G55" s="67">
        <v>4.45</v>
      </c>
      <c r="H55" s="67">
        <v>0</v>
      </c>
      <c r="I55" s="67">
        <v>2.7</v>
      </c>
    </row>
    <row r="56" spans="1:9" x14ac:dyDescent="0.25">
      <c r="B56">
        <v>8055</v>
      </c>
      <c r="C56" s="67">
        <v>39.9</v>
      </c>
      <c r="D56">
        <v>12</v>
      </c>
      <c r="E56" s="67">
        <v>1.67</v>
      </c>
      <c r="F56" s="67">
        <v>12.86</v>
      </c>
      <c r="G56" s="67">
        <v>8.93</v>
      </c>
      <c r="H56" s="67">
        <v>1.1100000000000001</v>
      </c>
      <c r="I56" s="67">
        <v>3.33</v>
      </c>
    </row>
    <row r="57" spans="1:9" x14ac:dyDescent="0.25">
      <c r="B57">
        <v>7516</v>
      </c>
      <c r="C57" s="67">
        <v>55.84</v>
      </c>
      <c r="D57">
        <v>36</v>
      </c>
      <c r="E57" s="67">
        <v>4</v>
      </c>
      <c r="F57" s="67">
        <v>6.42</v>
      </c>
      <c r="G57" s="67">
        <v>7.12</v>
      </c>
      <c r="H57" s="67">
        <v>1.1000000000000001</v>
      </c>
      <c r="I57" s="67">
        <v>1.2</v>
      </c>
    </row>
    <row r="58" spans="1:9" x14ac:dyDescent="0.25">
      <c r="B58">
        <v>7525</v>
      </c>
      <c r="C58" s="67">
        <v>45.52</v>
      </c>
      <c r="D58">
        <v>32</v>
      </c>
      <c r="E58" s="67">
        <v>2</v>
      </c>
      <c r="F58" s="67">
        <v>0</v>
      </c>
      <c r="G58" s="67">
        <v>7.12</v>
      </c>
      <c r="H58" s="67">
        <v>1.1000000000000001</v>
      </c>
      <c r="I58" s="67">
        <v>3.3</v>
      </c>
    </row>
    <row r="59" spans="1:9" x14ac:dyDescent="0.25">
      <c r="B59">
        <v>7537</v>
      </c>
      <c r="C59" s="67">
        <v>9.2799999999999994</v>
      </c>
      <c r="D59">
        <v>0</v>
      </c>
      <c r="E59" s="67">
        <v>0</v>
      </c>
      <c r="F59" s="67">
        <v>2.14</v>
      </c>
      <c r="G59" s="67">
        <v>5.34</v>
      </c>
      <c r="H59" s="67">
        <v>0</v>
      </c>
      <c r="I59" s="67">
        <v>1.8</v>
      </c>
    </row>
    <row r="60" spans="1:9" x14ac:dyDescent="0.25">
      <c r="B60">
        <v>7539</v>
      </c>
      <c r="C60" s="67">
        <v>40.380000000000003</v>
      </c>
      <c r="D60">
        <v>20</v>
      </c>
      <c r="E60" s="67">
        <v>0</v>
      </c>
      <c r="F60" s="67">
        <v>2.14</v>
      </c>
      <c r="G60" s="67">
        <v>14.24</v>
      </c>
      <c r="H60" s="67">
        <v>2.2000000000000002</v>
      </c>
      <c r="I60" s="67">
        <v>1.8</v>
      </c>
    </row>
    <row r="61" spans="1:9" x14ac:dyDescent="0.25">
      <c r="B61">
        <v>7557</v>
      </c>
      <c r="C61" s="67">
        <v>64.64</v>
      </c>
      <c r="D61">
        <v>40</v>
      </c>
      <c r="E61" s="67">
        <v>0</v>
      </c>
      <c r="F61" s="67">
        <v>12.84</v>
      </c>
      <c r="G61" s="67">
        <v>8.9</v>
      </c>
      <c r="H61" s="67">
        <v>1.1000000000000001</v>
      </c>
      <c r="I61" s="67">
        <v>1.8</v>
      </c>
    </row>
    <row r="62" spans="1:9" x14ac:dyDescent="0.25">
      <c r="B62">
        <v>7576</v>
      </c>
      <c r="C62" s="67">
        <v>41.01</v>
      </c>
      <c r="D62">
        <v>20</v>
      </c>
      <c r="E62" s="67">
        <v>0</v>
      </c>
      <c r="F62" s="67">
        <v>10.7</v>
      </c>
      <c r="G62" s="67">
        <v>8.01</v>
      </c>
      <c r="H62" s="67">
        <v>1.1000000000000001</v>
      </c>
      <c r="I62" s="67">
        <v>1.2</v>
      </c>
    </row>
    <row r="63" spans="1:9" x14ac:dyDescent="0.25">
      <c r="B63">
        <v>7613</v>
      </c>
      <c r="C63" s="67">
        <v>49.28</v>
      </c>
      <c r="D63">
        <v>28</v>
      </c>
      <c r="E63" s="67">
        <v>0</v>
      </c>
      <c r="F63" s="67">
        <v>6.42</v>
      </c>
      <c r="G63" s="67">
        <v>12.8</v>
      </c>
      <c r="H63" s="67">
        <v>0</v>
      </c>
      <c r="I63" s="67">
        <v>2.4</v>
      </c>
    </row>
    <row r="64" spans="1:9" x14ac:dyDescent="0.25">
      <c r="B64">
        <v>7629</v>
      </c>
      <c r="C64" s="67">
        <v>43.42</v>
      </c>
      <c r="D64">
        <v>24</v>
      </c>
      <c r="E64" s="67">
        <v>0</v>
      </c>
      <c r="F64" s="67">
        <v>4.28</v>
      </c>
      <c r="G64" s="67">
        <v>14.24</v>
      </c>
      <c r="H64" s="67">
        <v>0</v>
      </c>
      <c r="I64" s="67">
        <v>0.9</v>
      </c>
    </row>
    <row r="65" spans="1:9" x14ac:dyDescent="0.25">
      <c r="B65">
        <v>7767</v>
      </c>
      <c r="C65" s="67">
        <v>66.42</v>
      </c>
      <c r="D65">
        <v>40</v>
      </c>
      <c r="E65" s="67">
        <v>0</v>
      </c>
      <c r="F65" s="67">
        <v>12.84</v>
      </c>
      <c r="G65" s="67">
        <v>10.68</v>
      </c>
      <c r="H65" s="67">
        <v>1.1000000000000001</v>
      </c>
      <c r="I65" s="67">
        <v>1.8</v>
      </c>
    </row>
    <row r="66" spans="1:9" x14ac:dyDescent="0.25">
      <c r="B66">
        <v>7883</v>
      </c>
      <c r="C66" s="67">
        <v>34</v>
      </c>
      <c r="D66">
        <v>20</v>
      </c>
      <c r="E66" s="67">
        <v>0</v>
      </c>
      <c r="F66" s="67">
        <v>4.28</v>
      </c>
      <c r="G66" s="67">
        <v>7.12</v>
      </c>
      <c r="H66" s="67">
        <v>1.1000000000000001</v>
      </c>
      <c r="I66" s="67">
        <v>1.5</v>
      </c>
    </row>
    <row r="67" spans="1:9" x14ac:dyDescent="0.25">
      <c r="B67">
        <v>7918</v>
      </c>
      <c r="C67" s="67">
        <v>28.76</v>
      </c>
      <c r="D67">
        <v>24</v>
      </c>
      <c r="E67" s="67">
        <v>0</v>
      </c>
      <c r="F67" s="67">
        <v>0</v>
      </c>
      <c r="G67" s="67">
        <v>3.56</v>
      </c>
      <c r="H67" s="75">
        <v>0</v>
      </c>
      <c r="I67" s="67">
        <v>1.2</v>
      </c>
    </row>
    <row r="68" spans="1:9" x14ac:dyDescent="0.25">
      <c r="B68">
        <v>7965</v>
      </c>
      <c r="C68" s="67">
        <v>60.64</v>
      </c>
      <c r="D68">
        <v>36</v>
      </c>
      <c r="E68" s="67">
        <v>0</v>
      </c>
      <c r="F68" s="67">
        <v>12.84</v>
      </c>
      <c r="G68" s="67">
        <v>8.9</v>
      </c>
      <c r="H68" s="67">
        <v>1.1000000000000001</v>
      </c>
      <c r="I68" s="67">
        <v>1.8</v>
      </c>
    </row>
    <row r="69" spans="1:9" x14ac:dyDescent="0.25">
      <c r="B69">
        <v>7991</v>
      </c>
      <c r="C69" s="67">
        <v>64.39</v>
      </c>
      <c r="D69">
        <v>36</v>
      </c>
      <c r="E69" s="67">
        <v>3.33</v>
      </c>
      <c r="F69" s="67">
        <v>8.57</v>
      </c>
      <c r="G69" s="67">
        <v>9.82</v>
      </c>
      <c r="H69" s="67">
        <v>3.33</v>
      </c>
      <c r="I69" s="67">
        <v>3.33</v>
      </c>
    </row>
    <row r="70" spans="1:9" ht="15.75" thickBot="1" x14ac:dyDescent="0.3">
      <c r="B70">
        <v>8020</v>
      </c>
      <c r="C70" s="67">
        <v>40.07</v>
      </c>
      <c r="D70">
        <v>28</v>
      </c>
      <c r="E70" s="67">
        <v>0</v>
      </c>
      <c r="F70" s="67">
        <v>2.14</v>
      </c>
      <c r="G70" s="67">
        <v>8.93</v>
      </c>
      <c r="H70" s="67">
        <v>0</v>
      </c>
      <c r="I70" s="67">
        <v>1</v>
      </c>
    </row>
    <row r="71" spans="1:9" s="54" customFormat="1" x14ac:dyDescent="0.25">
      <c r="A71" s="35"/>
      <c r="B71" s="54" t="s">
        <v>11</v>
      </c>
      <c r="C71" s="69">
        <f>MEDIAN(C52:C70)</f>
        <v>41.01</v>
      </c>
      <c r="D71" s="55">
        <f t="shared" ref="D71:I71" si="6">MEDIAN(D52:D70)</f>
        <v>28</v>
      </c>
      <c r="E71" s="69">
        <f t="shared" si="6"/>
        <v>0</v>
      </c>
      <c r="F71" s="69">
        <f t="shared" si="6"/>
        <v>4.28</v>
      </c>
      <c r="G71" s="69">
        <f t="shared" si="6"/>
        <v>8.9</v>
      </c>
      <c r="H71" s="69">
        <f t="shared" si="6"/>
        <v>1.1000000000000001</v>
      </c>
      <c r="I71" s="69">
        <f t="shared" si="6"/>
        <v>1.8</v>
      </c>
    </row>
    <row r="72" spans="1:9" s="56" customFormat="1" x14ac:dyDescent="0.25">
      <c r="A72" s="38"/>
      <c r="B72" s="56" t="s">
        <v>12</v>
      </c>
      <c r="C72" s="70">
        <f>MIN(C52:C70)</f>
        <v>7.84</v>
      </c>
      <c r="D72" s="57">
        <f t="shared" ref="D72:I72" si="7">MIN(D52:D70)</f>
        <v>0</v>
      </c>
      <c r="E72" s="70">
        <f t="shared" si="7"/>
        <v>0</v>
      </c>
      <c r="F72" s="70">
        <f t="shared" si="7"/>
        <v>0</v>
      </c>
      <c r="G72" s="70">
        <f t="shared" si="7"/>
        <v>3.56</v>
      </c>
      <c r="H72" s="70">
        <f t="shared" si="7"/>
        <v>0</v>
      </c>
      <c r="I72" s="70">
        <f t="shared" si="7"/>
        <v>0</v>
      </c>
    </row>
    <row r="73" spans="1:9" s="58" customFormat="1" ht="15.75" thickBot="1" x14ac:dyDescent="0.3">
      <c r="A73" s="41"/>
      <c r="B73" s="58" t="s">
        <v>13</v>
      </c>
      <c r="C73" s="71">
        <f>MAX(C52:C70)</f>
        <v>66.42</v>
      </c>
      <c r="D73" s="59">
        <f t="shared" ref="D73:I73" si="8">MAX(D52:D70)</f>
        <v>40</v>
      </c>
      <c r="E73" s="71">
        <f t="shared" si="8"/>
        <v>4</v>
      </c>
      <c r="F73" s="71">
        <f t="shared" si="8"/>
        <v>12.86</v>
      </c>
      <c r="G73" s="71">
        <f t="shared" si="8"/>
        <v>14.24</v>
      </c>
      <c r="H73" s="71">
        <f t="shared" si="8"/>
        <v>3.33</v>
      </c>
      <c r="I73" s="71">
        <f t="shared" si="8"/>
        <v>3.33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8"/>
  <sheetViews>
    <sheetView workbookViewId="0">
      <selection activeCell="B1" sqref="B1:B1048576"/>
    </sheetView>
  </sheetViews>
  <sheetFormatPr baseColWidth="10" defaultRowHeight="15" x14ac:dyDescent="0.25"/>
  <cols>
    <col min="1" max="1" width="11.42578125" style="1"/>
  </cols>
  <sheetData>
    <row r="1" spans="1:22" s="53" customFormat="1" ht="30" x14ac:dyDescent="0.25">
      <c r="A1" s="53" t="s">
        <v>0</v>
      </c>
      <c r="B1" s="53" t="s">
        <v>1</v>
      </c>
      <c r="C1" s="53" t="s">
        <v>23</v>
      </c>
      <c r="D1" s="53" t="s">
        <v>24</v>
      </c>
      <c r="E1" s="53" t="s">
        <v>25</v>
      </c>
      <c r="F1" s="53" t="s">
        <v>26</v>
      </c>
      <c r="G1" s="53" t="s">
        <v>31</v>
      </c>
      <c r="H1" s="53" t="s">
        <v>32</v>
      </c>
      <c r="I1" s="53" t="s">
        <v>33</v>
      </c>
      <c r="J1" s="53" t="s">
        <v>34</v>
      </c>
      <c r="K1" s="53" t="s">
        <v>35</v>
      </c>
      <c r="L1" s="53" t="s">
        <v>27</v>
      </c>
      <c r="M1" s="53" t="s">
        <v>36</v>
      </c>
      <c r="N1" s="53" t="s">
        <v>37</v>
      </c>
      <c r="O1" s="53" t="s">
        <v>29</v>
      </c>
      <c r="P1" s="53" t="s">
        <v>38</v>
      </c>
      <c r="Q1" s="53" t="s">
        <v>28</v>
      </c>
      <c r="R1" s="53" t="s">
        <v>39</v>
      </c>
      <c r="S1" s="53" t="s">
        <v>40</v>
      </c>
      <c r="T1" s="53" t="s">
        <v>30</v>
      </c>
      <c r="U1" s="53" t="s">
        <v>41</v>
      </c>
    </row>
    <row r="2" spans="1:22" x14ac:dyDescent="0.25">
      <c r="A2" s="1" t="s">
        <v>10</v>
      </c>
      <c r="B2">
        <v>4</v>
      </c>
      <c r="C2" s="31"/>
      <c r="D2" s="31"/>
      <c r="E2" s="31"/>
      <c r="F2" s="31"/>
    </row>
    <row r="3" spans="1:22" x14ac:dyDescent="0.25">
      <c r="B3">
        <v>13</v>
      </c>
      <c r="C3" s="31"/>
      <c r="D3" s="31"/>
      <c r="E3" s="31"/>
      <c r="F3" s="31"/>
    </row>
    <row r="4" spans="1:22" x14ac:dyDescent="0.25">
      <c r="B4">
        <v>17</v>
      </c>
      <c r="C4" s="31"/>
      <c r="D4" s="31"/>
      <c r="E4" s="31"/>
      <c r="F4" s="31"/>
    </row>
    <row r="5" spans="1:22" x14ac:dyDescent="0.25">
      <c r="B5">
        <v>48</v>
      </c>
      <c r="C5" s="31"/>
      <c r="D5" s="31"/>
      <c r="E5" s="31"/>
      <c r="F5" s="31"/>
    </row>
    <row r="6" spans="1:22" s="33" customFormat="1" x14ac:dyDescent="0.25">
      <c r="A6" s="32"/>
      <c r="B6" s="33">
        <v>57</v>
      </c>
      <c r="C6" s="34"/>
      <c r="D6" s="34"/>
      <c r="E6" s="34"/>
      <c r="F6" s="34"/>
      <c r="M6" s="61"/>
      <c r="N6" s="61"/>
      <c r="O6" s="61"/>
      <c r="P6" s="61"/>
    </row>
    <row r="7" spans="1:22" x14ac:dyDescent="0.25">
      <c r="C7" s="31"/>
      <c r="D7" s="31"/>
      <c r="E7" s="31"/>
      <c r="F7" s="3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</row>
    <row r="8" spans="1:22" x14ac:dyDescent="0.25">
      <c r="B8">
        <v>7</v>
      </c>
      <c r="C8" s="31">
        <v>17.3</v>
      </c>
      <c r="D8" s="31">
        <v>19</v>
      </c>
      <c r="E8" s="31">
        <v>15.029999999999998</v>
      </c>
      <c r="F8" s="31">
        <v>13.219999999999999</v>
      </c>
      <c r="G8" s="60">
        <v>71</v>
      </c>
      <c r="H8" s="60">
        <v>87</v>
      </c>
      <c r="I8" s="60">
        <v>98</v>
      </c>
      <c r="J8" s="60">
        <v>93</v>
      </c>
      <c r="K8" s="60">
        <v>103</v>
      </c>
      <c r="L8" s="60">
        <v>103</v>
      </c>
      <c r="M8" s="60">
        <v>96</v>
      </c>
      <c r="N8" s="60">
        <v>95</v>
      </c>
      <c r="O8" s="60">
        <v>110</v>
      </c>
      <c r="P8" s="60">
        <v>98</v>
      </c>
      <c r="Q8" s="60">
        <v>91</v>
      </c>
      <c r="R8" s="60">
        <v>81</v>
      </c>
      <c r="S8" s="60">
        <v>82</v>
      </c>
      <c r="T8" s="60">
        <v>96</v>
      </c>
      <c r="U8" s="60">
        <v>82</v>
      </c>
    </row>
    <row r="9" spans="1:22" x14ac:dyDescent="0.25">
      <c r="B9">
        <v>8</v>
      </c>
      <c r="C9" s="31">
        <v>10.3</v>
      </c>
      <c r="D9" s="31">
        <v>9.6</v>
      </c>
      <c r="E9" s="31">
        <v>6.4</v>
      </c>
      <c r="F9" s="31">
        <v>5.7399999999999993</v>
      </c>
      <c r="G9" s="60">
        <v>78</v>
      </c>
      <c r="H9" s="60">
        <v>96</v>
      </c>
      <c r="I9" s="60">
        <v>91</v>
      </c>
      <c r="J9" s="60">
        <v>101</v>
      </c>
      <c r="K9" s="60">
        <v>104</v>
      </c>
      <c r="L9" s="60">
        <v>106</v>
      </c>
      <c r="M9" s="60">
        <v>99</v>
      </c>
      <c r="N9" s="60">
        <v>96</v>
      </c>
      <c r="O9" s="60">
        <v>98</v>
      </c>
      <c r="P9" s="60">
        <v>100</v>
      </c>
      <c r="Q9" s="60">
        <v>86</v>
      </c>
      <c r="R9" s="60">
        <v>78</v>
      </c>
      <c r="S9" s="60">
        <v>71</v>
      </c>
      <c r="T9" s="60">
        <v>78</v>
      </c>
      <c r="U9" s="60">
        <v>80</v>
      </c>
    </row>
    <row r="10" spans="1:22" x14ac:dyDescent="0.25">
      <c r="B10">
        <v>9</v>
      </c>
      <c r="C10" s="31">
        <v>18.2</v>
      </c>
      <c r="D10" s="31">
        <v>13.9</v>
      </c>
      <c r="E10" s="31">
        <v>15.48</v>
      </c>
      <c r="F10" s="31">
        <v>12.59</v>
      </c>
      <c r="G10" s="60">
        <v>81</v>
      </c>
      <c r="H10" s="60">
        <v>103</v>
      </c>
      <c r="I10" s="60">
        <v>103</v>
      </c>
      <c r="J10" s="60">
        <v>112</v>
      </c>
      <c r="K10" s="60">
        <v>112</v>
      </c>
      <c r="L10" s="60">
        <v>130</v>
      </c>
      <c r="M10" s="60">
        <v>113</v>
      </c>
      <c r="N10" s="60">
        <v>122</v>
      </c>
      <c r="O10" s="60">
        <v>119</v>
      </c>
      <c r="P10" s="60">
        <v>111</v>
      </c>
      <c r="Q10" s="60">
        <v>80</v>
      </c>
      <c r="R10" s="60">
        <v>83</v>
      </c>
      <c r="S10" s="60">
        <v>98</v>
      </c>
      <c r="T10" s="60">
        <v>93</v>
      </c>
      <c r="U10" s="60">
        <v>94</v>
      </c>
    </row>
    <row r="11" spans="1:22" s="33" customFormat="1" x14ac:dyDescent="0.25">
      <c r="A11" s="32"/>
      <c r="B11" s="33">
        <v>14</v>
      </c>
      <c r="C11" s="34">
        <v>31.9</v>
      </c>
      <c r="D11" s="34"/>
      <c r="E11" s="34">
        <v>18.940000000000001</v>
      </c>
      <c r="F11" s="34"/>
      <c r="G11" s="60">
        <v>80</v>
      </c>
      <c r="H11" s="60">
        <v>98</v>
      </c>
      <c r="I11" s="60">
        <v>105</v>
      </c>
      <c r="J11" s="60">
        <v>113</v>
      </c>
      <c r="K11" s="60">
        <v>117</v>
      </c>
      <c r="L11" s="60">
        <v>117</v>
      </c>
      <c r="M11" s="60">
        <v>110</v>
      </c>
      <c r="N11" s="60">
        <v>104</v>
      </c>
      <c r="O11" s="60">
        <v>108</v>
      </c>
      <c r="P11" s="60">
        <v>110</v>
      </c>
      <c r="Q11" s="60">
        <v>83</v>
      </c>
      <c r="R11" s="60">
        <v>89</v>
      </c>
      <c r="S11" s="60">
        <v>84</v>
      </c>
      <c r="T11" s="60">
        <v>90</v>
      </c>
      <c r="U11" s="60">
        <v>85</v>
      </c>
      <c r="V11"/>
    </row>
    <row r="12" spans="1:22" x14ac:dyDescent="0.25">
      <c r="B12">
        <v>20</v>
      </c>
      <c r="C12" s="31">
        <v>37.299999999999997</v>
      </c>
      <c r="D12" s="31">
        <v>36</v>
      </c>
      <c r="E12" s="31">
        <v>31.119999999999997</v>
      </c>
      <c r="F12" s="31">
        <v>32.519999999999996</v>
      </c>
      <c r="G12" s="60">
        <v>72</v>
      </c>
      <c r="H12" s="60">
        <v>66</v>
      </c>
      <c r="I12" s="60">
        <v>73</v>
      </c>
      <c r="J12" s="60">
        <v>69</v>
      </c>
      <c r="K12" s="60">
        <v>72</v>
      </c>
      <c r="L12" s="60">
        <v>133</v>
      </c>
      <c r="M12" s="60">
        <v>130</v>
      </c>
      <c r="N12" s="60">
        <v>133</v>
      </c>
      <c r="O12" s="60">
        <v>122</v>
      </c>
      <c r="P12" s="60">
        <v>130</v>
      </c>
      <c r="Q12" s="60">
        <v>81</v>
      </c>
      <c r="R12" s="60">
        <v>79</v>
      </c>
      <c r="S12" s="60">
        <v>89</v>
      </c>
      <c r="T12" s="60">
        <v>89</v>
      </c>
      <c r="U12" s="60">
        <v>90</v>
      </c>
    </row>
    <row r="13" spans="1:22" x14ac:dyDescent="0.25">
      <c r="B13">
        <v>22</v>
      </c>
      <c r="C13" s="31">
        <v>16.2</v>
      </c>
      <c r="D13" s="31">
        <v>16.100000000000001</v>
      </c>
      <c r="E13" s="31">
        <v>12.68</v>
      </c>
      <c r="F13" s="31">
        <v>11.879999999999999</v>
      </c>
      <c r="G13" s="60">
        <v>93</v>
      </c>
      <c r="H13" s="60">
        <v>112</v>
      </c>
      <c r="I13" s="60">
        <v>106</v>
      </c>
      <c r="J13" s="60">
        <v>103</v>
      </c>
      <c r="K13" s="60">
        <v>112</v>
      </c>
      <c r="L13" s="60">
        <v>100</v>
      </c>
      <c r="M13" s="60">
        <v>102</v>
      </c>
      <c r="N13" s="60">
        <v>94</v>
      </c>
      <c r="O13" s="60">
        <v>115</v>
      </c>
      <c r="P13" s="60">
        <v>101</v>
      </c>
      <c r="Q13" s="60">
        <v>81</v>
      </c>
      <c r="R13" s="60">
        <v>72</v>
      </c>
      <c r="S13" s="60">
        <v>74</v>
      </c>
      <c r="T13" s="60">
        <v>75</v>
      </c>
      <c r="U13" s="60">
        <v>75</v>
      </c>
    </row>
    <row r="14" spans="1:22" x14ac:dyDescent="0.25">
      <c r="B14">
        <v>27</v>
      </c>
      <c r="C14" s="31">
        <v>22.9</v>
      </c>
      <c r="D14" s="31">
        <v>19.399999999999999</v>
      </c>
      <c r="E14" s="31">
        <v>18.610000000000003</v>
      </c>
      <c r="F14" s="31">
        <v>16.170000000000002</v>
      </c>
      <c r="G14" s="60">
        <v>60</v>
      </c>
      <c r="H14" s="60">
        <v>67</v>
      </c>
      <c r="I14" s="60">
        <v>68</v>
      </c>
      <c r="J14" s="60">
        <v>69</v>
      </c>
      <c r="K14" s="60">
        <v>75</v>
      </c>
      <c r="L14" s="60">
        <v>128</v>
      </c>
      <c r="M14" s="60">
        <v>117</v>
      </c>
      <c r="N14" s="60">
        <v>119</v>
      </c>
      <c r="O14" s="60">
        <v>131</v>
      </c>
      <c r="P14" s="60">
        <v>114</v>
      </c>
      <c r="Q14" s="60">
        <v>80</v>
      </c>
      <c r="R14" s="60">
        <v>81</v>
      </c>
      <c r="S14" s="60">
        <v>85</v>
      </c>
      <c r="T14" s="60">
        <v>91</v>
      </c>
      <c r="U14" s="60">
        <v>88</v>
      </c>
    </row>
    <row r="15" spans="1:22" x14ac:dyDescent="0.25">
      <c r="B15">
        <v>31</v>
      </c>
      <c r="C15" s="31">
        <v>15.2</v>
      </c>
      <c r="D15" s="31">
        <v>12.5</v>
      </c>
      <c r="E15" s="31">
        <v>9.4</v>
      </c>
      <c r="F15" s="31">
        <v>7.6199999999999992</v>
      </c>
      <c r="G15" s="60">
        <v>80</v>
      </c>
      <c r="H15" s="60">
        <v>80</v>
      </c>
      <c r="I15" s="60">
        <v>93</v>
      </c>
      <c r="J15" s="60">
        <v>87</v>
      </c>
      <c r="K15" s="60">
        <v>80</v>
      </c>
      <c r="L15" s="60">
        <v>158</v>
      </c>
      <c r="M15" s="60">
        <v>154</v>
      </c>
      <c r="N15" s="60">
        <v>138</v>
      </c>
      <c r="O15" s="60">
        <v>127</v>
      </c>
      <c r="P15" s="60">
        <v>137</v>
      </c>
      <c r="Q15" s="60">
        <v>103</v>
      </c>
      <c r="R15" s="60">
        <v>108</v>
      </c>
      <c r="S15" s="60">
        <v>112</v>
      </c>
      <c r="T15" s="60">
        <v>109</v>
      </c>
      <c r="U15" s="60">
        <v>100</v>
      </c>
    </row>
    <row r="16" spans="1:22" x14ac:dyDescent="0.25">
      <c r="B16">
        <v>35</v>
      </c>
      <c r="C16" s="31">
        <v>18.100000000000001</v>
      </c>
      <c r="D16" s="31">
        <v>6.3</v>
      </c>
      <c r="E16" s="31">
        <v>6.69</v>
      </c>
      <c r="F16" s="31">
        <v>4.9499999999999993</v>
      </c>
      <c r="G16" s="60">
        <v>69</v>
      </c>
      <c r="H16" s="60">
        <v>81</v>
      </c>
      <c r="I16" s="60">
        <v>83</v>
      </c>
      <c r="J16" s="60">
        <v>85</v>
      </c>
      <c r="K16" s="60">
        <v>96</v>
      </c>
      <c r="L16" s="60">
        <v>105</v>
      </c>
      <c r="M16" s="60">
        <v>106</v>
      </c>
      <c r="N16" s="60">
        <v>103</v>
      </c>
      <c r="O16" s="60">
        <v>93</v>
      </c>
      <c r="P16" s="60">
        <v>91</v>
      </c>
      <c r="Q16" s="60">
        <v>65</v>
      </c>
      <c r="R16" s="60">
        <v>69</v>
      </c>
      <c r="S16" s="60">
        <v>63</v>
      </c>
      <c r="T16" s="60">
        <v>70</v>
      </c>
      <c r="U16" s="60">
        <v>73</v>
      </c>
    </row>
    <row r="17" spans="1:22" x14ac:dyDescent="0.25">
      <c r="B17">
        <v>37</v>
      </c>
      <c r="C17" s="31">
        <v>6.6</v>
      </c>
      <c r="D17" s="31">
        <v>4.9000000000000004</v>
      </c>
      <c r="E17" s="31">
        <v>4.22</v>
      </c>
      <c r="F17" s="31">
        <v>2.75</v>
      </c>
      <c r="G17" s="60">
        <v>82</v>
      </c>
      <c r="H17" s="60">
        <v>92</v>
      </c>
      <c r="I17" s="60">
        <v>93</v>
      </c>
      <c r="J17" s="60">
        <v>94</v>
      </c>
      <c r="K17" s="60">
        <v>90</v>
      </c>
      <c r="L17" s="60">
        <v>126</v>
      </c>
      <c r="M17" s="60">
        <v>132</v>
      </c>
      <c r="N17" s="60">
        <v>131</v>
      </c>
      <c r="O17" s="60">
        <v>121</v>
      </c>
      <c r="P17" s="60">
        <v>130</v>
      </c>
      <c r="Q17" s="60">
        <v>93</v>
      </c>
      <c r="R17" s="60">
        <v>94</v>
      </c>
      <c r="S17" s="60">
        <v>90</v>
      </c>
      <c r="T17" s="60">
        <v>90</v>
      </c>
      <c r="U17" s="60">
        <v>89</v>
      </c>
    </row>
    <row r="18" spans="1:22" s="33" customFormat="1" x14ac:dyDescent="0.25">
      <c r="A18" s="32"/>
      <c r="B18" s="33">
        <v>40</v>
      </c>
      <c r="C18" s="34">
        <v>26.2</v>
      </c>
      <c r="D18" s="34">
        <v>29.3</v>
      </c>
      <c r="E18" s="34">
        <v>22.189999999999998</v>
      </c>
      <c r="F18" s="34">
        <v>23.65</v>
      </c>
      <c r="G18" s="60">
        <v>93</v>
      </c>
      <c r="H18" s="60">
        <v>93</v>
      </c>
      <c r="I18" s="60">
        <v>93</v>
      </c>
      <c r="J18" s="60">
        <v>91</v>
      </c>
      <c r="K18" s="60">
        <v>96</v>
      </c>
      <c r="L18" s="60">
        <v>182</v>
      </c>
      <c r="M18" s="60">
        <v>176</v>
      </c>
      <c r="N18" s="60">
        <v>170</v>
      </c>
      <c r="O18" s="60">
        <v>162</v>
      </c>
      <c r="P18" s="60">
        <v>167</v>
      </c>
      <c r="Q18" s="60">
        <v>97</v>
      </c>
      <c r="R18" s="60">
        <v>97</v>
      </c>
      <c r="S18" s="60">
        <v>106</v>
      </c>
      <c r="T18" s="60">
        <v>99</v>
      </c>
      <c r="U18" s="60">
        <v>106</v>
      </c>
      <c r="V18"/>
    </row>
    <row r="19" spans="1:22" x14ac:dyDescent="0.25">
      <c r="B19">
        <v>41</v>
      </c>
      <c r="C19" s="31">
        <v>21.4</v>
      </c>
      <c r="D19" s="31">
        <v>20.3</v>
      </c>
      <c r="E19" s="31">
        <v>19.410000000000004</v>
      </c>
      <c r="F19" s="31">
        <v>18.009999999999998</v>
      </c>
      <c r="G19" s="60">
        <v>91</v>
      </c>
      <c r="H19" s="60">
        <v>96</v>
      </c>
      <c r="I19" s="60">
        <v>96</v>
      </c>
      <c r="J19" s="60">
        <v>97</v>
      </c>
      <c r="K19" s="60">
        <v>96</v>
      </c>
      <c r="L19" s="60">
        <v>162</v>
      </c>
      <c r="M19" s="60">
        <v>162</v>
      </c>
      <c r="N19" s="60">
        <v>149</v>
      </c>
      <c r="O19" s="60">
        <v>159</v>
      </c>
      <c r="P19" s="60">
        <v>154</v>
      </c>
      <c r="Q19" s="60">
        <v>100</v>
      </c>
      <c r="R19" s="60">
        <v>108</v>
      </c>
      <c r="S19" s="60">
        <v>110</v>
      </c>
      <c r="T19" s="60">
        <v>111</v>
      </c>
      <c r="U19" s="60">
        <v>113</v>
      </c>
    </row>
    <row r="20" spans="1:22" x14ac:dyDescent="0.25">
      <c r="B20">
        <v>44</v>
      </c>
      <c r="C20" s="31">
        <v>17.7</v>
      </c>
      <c r="D20" s="31">
        <v>22.4</v>
      </c>
      <c r="E20" s="31">
        <v>13.580000000000002</v>
      </c>
      <c r="F20" s="31">
        <v>13.259999999999996</v>
      </c>
      <c r="G20" s="60">
        <v>82</v>
      </c>
      <c r="H20" s="60">
        <v>92</v>
      </c>
      <c r="I20" s="60">
        <v>94</v>
      </c>
      <c r="J20" s="60">
        <v>94</v>
      </c>
      <c r="K20" s="60">
        <v>90</v>
      </c>
      <c r="L20" s="60">
        <v>134</v>
      </c>
      <c r="M20" s="60">
        <v>132</v>
      </c>
      <c r="N20" s="60">
        <v>132</v>
      </c>
      <c r="O20" s="60">
        <v>138</v>
      </c>
      <c r="P20" s="60">
        <v>129</v>
      </c>
      <c r="Q20" s="60">
        <v>98</v>
      </c>
      <c r="R20" s="60">
        <v>102</v>
      </c>
      <c r="S20" s="60">
        <v>101</v>
      </c>
      <c r="T20" s="60">
        <v>98</v>
      </c>
      <c r="U20" s="60">
        <v>102</v>
      </c>
    </row>
    <row r="21" spans="1:22" ht="15.75" thickBot="1" x14ac:dyDescent="0.3">
      <c r="B21">
        <v>51</v>
      </c>
      <c r="C21" s="31">
        <v>6.5</v>
      </c>
      <c r="D21" s="31">
        <v>7.9</v>
      </c>
      <c r="E21" s="31">
        <v>5.33</v>
      </c>
      <c r="F21" s="31">
        <v>5.49</v>
      </c>
      <c r="G21" s="60">
        <v>70</v>
      </c>
      <c r="H21" s="60">
        <v>77</v>
      </c>
      <c r="I21" s="60">
        <v>80</v>
      </c>
      <c r="J21" s="60">
        <v>82</v>
      </c>
      <c r="K21" s="60">
        <v>84</v>
      </c>
      <c r="L21" s="60">
        <v>140</v>
      </c>
      <c r="M21" s="60">
        <v>143</v>
      </c>
      <c r="N21" s="60">
        <v>128</v>
      </c>
      <c r="O21" s="60">
        <v>133</v>
      </c>
      <c r="P21" s="60">
        <v>133</v>
      </c>
      <c r="Q21" s="60">
        <v>114</v>
      </c>
      <c r="R21" s="60">
        <v>99</v>
      </c>
      <c r="S21" s="60">
        <v>98</v>
      </c>
      <c r="T21" s="60">
        <v>98</v>
      </c>
      <c r="U21" s="60">
        <v>92</v>
      </c>
    </row>
    <row r="22" spans="1:22" s="54" customFormat="1" x14ac:dyDescent="0.25">
      <c r="A22" s="35"/>
      <c r="B22" s="54" t="s">
        <v>11</v>
      </c>
      <c r="C22" s="55">
        <f t="shared" ref="C22:U22" si="0">MEDIAN(C2:C21)</f>
        <v>17.899999999999999</v>
      </c>
      <c r="D22" s="55">
        <f t="shared" si="0"/>
        <v>16.100000000000001</v>
      </c>
      <c r="E22" s="55">
        <f t="shared" si="0"/>
        <v>14.305</v>
      </c>
      <c r="F22" s="55">
        <f t="shared" si="0"/>
        <v>12.59</v>
      </c>
      <c r="G22" s="55">
        <f t="shared" si="0"/>
        <v>80</v>
      </c>
      <c r="H22" s="55">
        <f t="shared" si="0"/>
        <v>92</v>
      </c>
      <c r="I22" s="55">
        <f t="shared" si="0"/>
        <v>93</v>
      </c>
      <c r="J22" s="55">
        <f t="shared" si="0"/>
        <v>93.5</v>
      </c>
      <c r="K22" s="55">
        <f t="shared" si="0"/>
        <v>96</v>
      </c>
      <c r="L22" s="55">
        <f t="shared" si="0"/>
        <v>129</v>
      </c>
      <c r="M22" s="55">
        <f t="shared" si="0"/>
        <v>123.5</v>
      </c>
      <c r="N22" s="55">
        <f t="shared" si="0"/>
        <v>125</v>
      </c>
      <c r="O22" s="55">
        <f t="shared" si="0"/>
        <v>121.5</v>
      </c>
      <c r="P22" s="55">
        <f t="shared" si="0"/>
        <v>121.5</v>
      </c>
      <c r="Q22" s="55">
        <f t="shared" si="0"/>
        <v>88.5</v>
      </c>
      <c r="R22" s="55">
        <f t="shared" si="0"/>
        <v>86</v>
      </c>
      <c r="S22" s="55">
        <f t="shared" si="0"/>
        <v>89.5</v>
      </c>
      <c r="T22" s="55">
        <f t="shared" si="0"/>
        <v>92</v>
      </c>
      <c r="U22" s="55">
        <f t="shared" si="0"/>
        <v>89.5</v>
      </c>
    </row>
    <row r="23" spans="1:22" s="56" customFormat="1" x14ac:dyDescent="0.25">
      <c r="A23" s="38"/>
      <c r="B23" s="56" t="s">
        <v>12</v>
      </c>
      <c r="C23" s="57">
        <f t="shared" ref="C23:F23" si="1">MIN(C2:C21)</f>
        <v>6.5</v>
      </c>
      <c r="D23" s="57">
        <f t="shared" si="1"/>
        <v>4.9000000000000004</v>
      </c>
      <c r="E23" s="57">
        <f t="shared" si="1"/>
        <v>4.22</v>
      </c>
      <c r="F23" s="57">
        <f t="shared" si="1"/>
        <v>2.75</v>
      </c>
      <c r="G23" s="57">
        <f t="shared" ref="G23:U23" si="2">MIN(G2:G21)</f>
        <v>60</v>
      </c>
      <c r="H23" s="57">
        <f t="shared" si="2"/>
        <v>66</v>
      </c>
      <c r="I23" s="57">
        <f t="shared" si="2"/>
        <v>68</v>
      </c>
      <c r="J23" s="57">
        <f t="shared" si="2"/>
        <v>69</v>
      </c>
      <c r="K23" s="57">
        <f t="shared" si="2"/>
        <v>72</v>
      </c>
      <c r="L23" s="57">
        <f t="shared" si="2"/>
        <v>100</v>
      </c>
      <c r="M23" s="57">
        <f t="shared" si="2"/>
        <v>96</v>
      </c>
      <c r="N23" s="57">
        <f t="shared" si="2"/>
        <v>94</v>
      </c>
      <c r="O23" s="57">
        <f t="shared" si="2"/>
        <v>93</v>
      </c>
      <c r="P23" s="57">
        <f t="shared" si="2"/>
        <v>91</v>
      </c>
      <c r="Q23" s="57">
        <f t="shared" si="2"/>
        <v>65</v>
      </c>
      <c r="R23" s="57">
        <f t="shared" si="2"/>
        <v>69</v>
      </c>
      <c r="S23" s="57">
        <f t="shared" si="2"/>
        <v>63</v>
      </c>
      <c r="T23" s="57">
        <f t="shared" si="2"/>
        <v>70</v>
      </c>
      <c r="U23" s="57">
        <f t="shared" si="2"/>
        <v>73</v>
      </c>
    </row>
    <row r="24" spans="1:22" s="58" customFormat="1" ht="15.75" thickBot="1" x14ac:dyDescent="0.3">
      <c r="A24" s="41"/>
      <c r="B24" s="58" t="s">
        <v>13</v>
      </c>
      <c r="C24" s="59">
        <f t="shared" ref="C24:F24" si="3">MAX(C2:C21)</f>
        <v>37.299999999999997</v>
      </c>
      <c r="D24" s="59">
        <f t="shared" si="3"/>
        <v>36</v>
      </c>
      <c r="E24" s="59">
        <f t="shared" si="3"/>
        <v>31.119999999999997</v>
      </c>
      <c r="F24" s="59">
        <f t="shared" si="3"/>
        <v>32.519999999999996</v>
      </c>
      <c r="G24" s="59">
        <f t="shared" ref="G24:U24" si="4">MAX(G2:G21)</f>
        <v>93</v>
      </c>
      <c r="H24" s="59">
        <f t="shared" si="4"/>
        <v>112</v>
      </c>
      <c r="I24" s="59">
        <f t="shared" si="4"/>
        <v>106</v>
      </c>
      <c r="J24" s="59">
        <f t="shared" si="4"/>
        <v>113</v>
      </c>
      <c r="K24" s="59">
        <f t="shared" si="4"/>
        <v>117</v>
      </c>
      <c r="L24" s="59">
        <f t="shared" si="4"/>
        <v>182</v>
      </c>
      <c r="M24" s="59">
        <f t="shared" si="4"/>
        <v>176</v>
      </c>
      <c r="N24" s="59">
        <f t="shared" si="4"/>
        <v>170</v>
      </c>
      <c r="O24" s="59">
        <f t="shared" si="4"/>
        <v>162</v>
      </c>
      <c r="P24" s="59">
        <f t="shared" si="4"/>
        <v>167</v>
      </c>
      <c r="Q24" s="59">
        <f t="shared" si="4"/>
        <v>114</v>
      </c>
      <c r="R24" s="59">
        <f t="shared" si="4"/>
        <v>108</v>
      </c>
      <c r="S24" s="59">
        <f t="shared" si="4"/>
        <v>112</v>
      </c>
      <c r="T24" s="59">
        <f t="shared" si="4"/>
        <v>111</v>
      </c>
      <c r="U24" s="59">
        <f t="shared" si="4"/>
        <v>113</v>
      </c>
    </row>
    <row r="25" spans="1:22" x14ac:dyDescent="0.25">
      <c r="A25" s="1" t="s">
        <v>14</v>
      </c>
      <c r="B25">
        <v>11</v>
      </c>
      <c r="C25" s="31"/>
      <c r="D25" s="31"/>
      <c r="E25" s="31"/>
      <c r="F25" s="31"/>
    </row>
    <row r="26" spans="1:22" x14ac:dyDescent="0.25">
      <c r="B26">
        <v>15</v>
      </c>
      <c r="C26" s="31"/>
      <c r="D26" s="31"/>
      <c r="E26" s="31"/>
      <c r="F26" s="31"/>
    </row>
    <row r="27" spans="1:22" x14ac:dyDescent="0.25">
      <c r="B27">
        <v>19</v>
      </c>
      <c r="C27" s="31"/>
      <c r="D27" s="31"/>
      <c r="E27" s="31"/>
      <c r="F27" s="31"/>
    </row>
    <row r="28" spans="1:22" x14ac:dyDescent="0.25">
      <c r="B28">
        <v>28</v>
      </c>
      <c r="C28" s="31"/>
      <c r="D28" s="31"/>
      <c r="E28" s="31"/>
      <c r="F28" s="31"/>
    </row>
    <row r="29" spans="1:22" x14ac:dyDescent="0.25">
      <c r="B29">
        <v>36</v>
      </c>
      <c r="C29" s="31"/>
      <c r="D29" s="31"/>
      <c r="E29" s="31"/>
      <c r="F29" s="31"/>
    </row>
    <row r="30" spans="1:22" x14ac:dyDescent="0.25">
      <c r="B30">
        <v>47</v>
      </c>
      <c r="C30" s="31"/>
      <c r="D30" s="31"/>
      <c r="E30" s="31"/>
      <c r="F30" s="31"/>
    </row>
    <row r="31" spans="1:22" x14ac:dyDescent="0.25">
      <c r="B31">
        <v>52</v>
      </c>
      <c r="C31" s="31"/>
      <c r="D31" s="31"/>
      <c r="E31" s="31"/>
      <c r="F31" s="31"/>
    </row>
    <row r="32" spans="1:22" x14ac:dyDescent="0.25">
      <c r="B32">
        <v>54</v>
      </c>
      <c r="C32" s="31"/>
      <c r="D32" s="31"/>
      <c r="E32" s="31"/>
      <c r="F32" s="31"/>
    </row>
    <row r="33" spans="1:22" x14ac:dyDescent="0.25">
      <c r="C33" s="31"/>
      <c r="D33" s="31"/>
      <c r="E33" s="31"/>
      <c r="F33" s="3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</row>
    <row r="34" spans="1:22" x14ac:dyDescent="0.25">
      <c r="B34">
        <v>2</v>
      </c>
      <c r="C34" s="31">
        <v>22.7</v>
      </c>
      <c r="D34" s="31">
        <v>20</v>
      </c>
      <c r="E34" s="31">
        <v>17.84</v>
      </c>
      <c r="F34" s="31">
        <v>17.84</v>
      </c>
      <c r="G34" s="60">
        <v>98</v>
      </c>
      <c r="H34" s="60">
        <v>112</v>
      </c>
      <c r="I34" s="60">
        <v>106</v>
      </c>
      <c r="J34" s="60">
        <v>109</v>
      </c>
      <c r="K34" s="60">
        <v>120</v>
      </c>
      <c r="L34" s="60">
        <v>112</v>
      </c>
      <c r="M34" s="60">
        <v>105</v>
      </c>
      <c r="N34" s="60">
        <v>111</v>
      </c>
      <c r="O34" s="60">
        <v>102</v>
      </c>
      <c r="P34" s="60">
        <v>110</v>
      </c>
      <c r="Q34" s="60">
        <v>89</v>
      </c>
      <c r="R34" s="60">
        <v>70</v>
      </c>
      <c r="S34" s="60">
        <v>87</v>
      </c>
      <c r="T34" s="60">
        <v>77</v>
      </c>
      <c r="U34" s="60">
        <v>81</v>
      </c>
    </row>
    <row r="35" spans="1:22" x14ac:dyDescent="0.25">
      <c r="B35">
        <v>6</v>
      </c>
      <c r="C35" s="45"/>
      <c r="D35" s="45"/>
      <c r="E35" s="45"/>
      <c r="F35" s="45"/>
      <c r="G35" s="60">
        <v>78</v>
      </c>
      <c r="H35" s="60">
        <v>103</v>
      </c>
      <c r="I35" s="60">
        <v>103</v>
      </c>
      <c r="J35" s="60">
        <v>106</v>
      </c>
      <c r="K35" s="60">
        <v>96</v>
      </c>
      <c r="L35" s="60">
        <v>104</v>
      </c>
      <c r="M35" s="60">
        <v>101</v>
      </c>
      <c r="N35" s="60">
        <v>111</v>
      </c>
      <c r="O35" s="60">
        <v>104</v>
      </c>
      <c r="P35" s="60">
        <v>111</v>
      </c>
      <c r="Q35" s="60">
        <v>81</v>
      </c>
      <c r="R35" s="60">
        <v>86</v>
      </c>
      <c r="S35" s="60">
        <v>97</v>
      </c>
      <c r="T35" s="60">
        <v>87</v>
      </c>
      <c r="U35" s="60">
        <v>72</v>
      </c>
    </row>
    <row r="36" spans="1:22" x14ac:dyDescent="0.25">
      <c r="B36">
        <v>10</v>
      </c>
      <c r="C36" s="31">
        <v>16.899999999999999</v>
      </c>
      <c r="D36" s="31">
        <v>16.899999999999999</v>
      </c>
      <c r="E36" s="31">
        <v>13.35</v>
      </c>
      <c r="F36" s="31">
        <v>13.129999999999999</v>
      </c>
      <c r="G36" s="60">
        <v>81</v>
      </c>
      <c r="H36" s="60">
        <v>98</v>
      </c>
      <c r="I36" s="60">
        <v>101</v>
      </c>
      <c r="J36" s="60">
        <v>109</v>
      </c>
      <c r="K36" s="60">
        <v>103</v>
      </c>
      <c r="L36" s="60">
        <v>114</v>
      </c>
      <c r="M36" s="60">
        <v>112</v>
      </c>
      <c r="N36" s="60">
        <v>124</v>
      </c>
      <c r="O36" s="60">
        <v>116</v>
      </c>
      <c r="P36" s="60">
        <v>108</v>
      </c>
      <c r="Q36" s="60">
        <v>77</v>
      </c>
      <c r="R36" s="60">
        <v>86</v>
      </c>
      <c r="S36" s="60">
        <v>84</v>
      </c>
      <c r="T36" s="60">
        <v>88</v>
      </c>
      <c r="U36" s="60">
        <v>85</v>
      </c>
    </row>
    <row r="37" spans="1:22" x14ac:dyDescent="0.25">
      <c r="B37">
        <v>23</v>
      </c>
      <c r="C37" s="31">
        <v>25.7</v>
      </c>
      <c r="D37" s="31">
        <v>24.9</v>
      </c>
      <c r="E37" s="31">
        <v>24.490000000000002</v>
      </c>
      <c r="F37" s="31">
        <v>20.86</v>
      </c>
      <c r="G37" s="60">
        <v>75</v>
      </c>
      <c r="H37" s="60">
        <v>78</v>
      </c>
      <c r="I37" s="60">
        <v>85</v>
      </c>
      <c r="J37" s="60">
        <v>64</v>
      </c>
      <c r="K37" s="60">
        <v>87</v>
      </c>
      <c r="L37" s="60">
        <v>119</v>
      </c>
      <c r="M37" s="60">
        <v>114</v>
      </c>
      <c r="N37" s="60">
        <v>108</v>
      </c>
      <c r="O37" s="60">
        <v>114</v>
      </c>
      <c r="P37" s="60">
        <v>118</v>
      </c>
      <c r="Q37" s="60">
        <v>87</v>
      </c>
      <c r="R37" s="60">
        <v>82</v>
      </c>
      <c r="S37" s="60">
        <v>84</v>
      </c>
      <c r="T37" s="60">
        <v>93</v>
      </c>
      <c r="U37" s="60">
        <v>80</v>
      </c>
    </row>
    <row r="38" spans="1:22" x14ac:dyDescent="0.25">
      <c r="B38">
        <v>25</v>
      </c>
      <c r="C38" s="31">
        <v>23.6</v>
      </c>
      <c r="D38" s="31">
        <v>23</v>
      </c>
      <c r="E38" s="31">
        <v>21.020000000000003</v>
      </c>
      <c r="F38" s="31">
        <v>20.730000000000004</v>
      </c>
      <c r="G38" s="60">
        <v>58</v>
      </c>
      <c r="H38" s="60">
        <v>69</v>
      </c>
      <c r="I38" s="60">
        <v>67</v>
      </c>
      <c r="J38" s="60">
        <v>81</v>
      </c>
      <c r="K38" s="60">
        <v>78</v>
      </c>
      <c r="L38" s="60">
        <v>125</v>
      </c>
      <c r="M38" s="60">
        <v>125</v>
      </c>
      <c r="N38" s="60">
        <v>126</v>
      </c>
      <c r="O38" s="60">
        <v>127</v>
      </c>
      <c r="P38" s="60">
        <v>130</v>
      </c>
      <c r="Q38" s="60">
        <v>89</v>
      </c>
      <c r="R38" s="60">
        <v>93</v>
      </c>
      <c r="S38" s="60">
        <v>97</v>
      </c>
      <c r="T38" s="60">
        <v>97</v>
      </c>
      <c r="U38" s="60">
        <v>97</v>
      </c>
    </row>
    <row r="39" spans="1:22" x14ac:dyDescent="0.25">
      <c r="B39">
        <v>30</v>
      </c>
      <c r="C39" s="31">
        <v>27.9</v>
      </c>
      <c r="D39" s="31">
        <v>27.1</v>
      </c>
      <c r="E39" s="31">
        <v>22.3</v>
      </c>
      <c r="F39" s="31">
        <v>22.7</v>
      </c>
      <c r="G39" s="60">
        <v>68</v>
      </c>
      <c r="H39" s="60">
        <v>73</v>
      </c>
      <c r="I39" s="60">
        <v>73</v>
      </c>
      <c r="J39" s="60">
        <v>85</v>
      </c>
      <c r="K39" s="60">
        <v>87</v>
      </c>
      <c r="L39" s="60">
        <v>120</v>
      </c>
      <c r="M39" s="60">
        <v>115</v>
      </c>
      <c r="N39" s="60">
        <v>123</v>
      </c>
      <c r="O39" s="60">
        <v>120</v>
      </c>
      <c r="P39" s="60">
        <v>122</v>
      </c>
      <c r="Q39" s="60">
        <v>84</v>
      </c>
      <c r="R39" s="60">
        <v>87</v>
      </c>
      <c r="S39" s="60">
        <v>89</v>
      </c>
      <c r="T39" s="60">
        <v>92</v>
      </c>
      <c r="U39" s="60">
        <v>94</v>
      </c>
    </row>
    <row r="40" spans="1:22" s="33" customFormat="1" x14ac:dyDescent="0.25">
      <c r="A40" s="32"/>
      <c r="B40" s="33">
        <v>32</v>
      </c>
      <c r="C40" s="34">
        <v>28.1</v>
      </c>
      <c r="D40" s="34">
        <v>28.2</v>
      </c>
      <c r="E40" s="34">
        <v>26.889999999999997</v>
      </c>
      <c r="F40" s="34">
        <v>27.35</v>
      </c>
      <c r="G40" s="60">
        <v>85</v>
      </c>
      <c r="H40" s="60">
        <v>96</v>
      </c>
      <c r="I40" s="60">
        <v>98</v>
      </c>
      <c r="J40" s="60">
        <v>93</v>
      </c>
      <c r="K40" s="60">
        <v>93</v>
      </c>
      <c r="L40" s="60">
        <v>159</v>
      </c>
      <c r="M40" s="60">
        <v>158</v>
      </c>
      <c r="N40" s="60">
        <v>146</v>
      </c>
      <c r="O40" s="60">
        <v>151</v>
      </c>
      <c r="P40" s="60">
        <v>145</v>
      </c>
      <c r="Q40" s="60">
        <v>93</v>
      </c>
      <c r="R40" s="60">
        <v>105</v>
      </c>
      <c r="S40" s="60">
        <v>98</v>
      </c>
      <c r="T40" s="60">
        <v>95</v>
      </c>
      <c r="U40" s="60">
        <v>98</v>
      </c>
      <c r="V40"/>
    </row>
    <row r="41" spans="1:22" x14ac:dyDescent="0.25">
      <c r="B41">
        <v>33</v>
      </c>
      <c r="C41" s="31">
        <v>20.399999999999999</v>
      </c>
      <c r="D41" s="31">
        <v>20.2</v>
      </c>
      <c r="E41" s="31">
        <v>17.240000000000002</v>
      </c>
      <c r="F41" s="31">
        <v>14.290000000000001</v>
      </c>
      <c r="G41" s="60">
        <v>62</v>
      </c>
      <c r="H41" s="60">
        <v>64</v>
      </c>
      <c r="I41" s="60">
        <v>64</v>
      </c>
      <c r="J41" s="60">
        <v>69</v>
      </c>
      <c r="K41" s="60">
        <v>71</v>
      </c>
      <c r="L41" s="60">
        <v>140</v>
      </c>
      <c r="M41" s="60">
        <v>129</v>
      </c>
      <c r="N41" s="60">
        <v>126</v>
      </c>
      <c r="O41" s="60">
        <v>122</v>
      </c>
      <c r="P41" s="60">
        <v>128</v>
      </c>
      <c r="Q41" s="60">
        <v>94</v>
      </c>
      <c r="R41" s="60">
        <v>88</v>
      </c>
      <c r="S41" s="60">
        <v>95</v>
      </c>
      <c r="T41" s="60">
        <v>87</v>
      </c>
      <c r="U41" s="60">
        <v>94</v>
      </c>
    </row>
    <row r="42" spans="1:22" x14ac:dyDescent="0.25">
      <c r="B42">
        <v>34</v>
      </c>
      <c r="C42" s="31">
        <v>22.6</v>
      </c>
      <c r="D42" s="31">
        <v>23.5</v>
      </c>
      <c r="E42" s="31">
        <v>19.619999999999997</v>
      </c>
      <c r="F42" s="31">
        <v>19.559999999999995</v>
      </c>
      <c r="G42" s="60">
        <v>91</v>
      </c>
      <c r="H42" s="60">
        <v>106</v>
      </c>
      <c r="I42" s="60">
        <v>106</v>
      </c>
      <c r="J42" s="60">
        <v>103</v>
      </c>
      <c r="K42" s="60">
        <v>106</v>
      </c>
      <c r="L42" s="60">
        <v>141</v>
      </c>
      <c r="M42" s="60">
        <v>140</v>
      </c>
      <c r="N42" s="60">
        <v>130</v>
      </c>
      <c r="O42" s="60">
        <v>143</v>
      </c>
      <c r="P42" s="60">
        <v>126</v>
      </c>
      <c r="Q42" s="60">
        <v>91</v>
      </c>
      <c r="R42" s="60">
        <v>92</v>
      </c>
      <c r="S42" s="60">
        <v>95</v>
      </c>
      <c r="T42" s="60">
        <v>96</v>
      </c>
      <c r="U42" s="60">
        <v>93</v>
      </c>
    </row>
    <row r="43" spans="1:22" x14ac:dyDescent="0.25">
      <c r="B43">
        <v>39</v>
      </c>
      <c r="C43" s="31">
        <v>29.7</v>
      </c>
      <c r="D43" s="31">
        <v>31.8</v>
      </c>
      <c r="E43" s="31">
        <v>27.860000000000003</v>
      </c>
      <c r="F43" s="31">
        <v>28.869999999999997</v>
      </c>
      <c r="G43" s="60">
        <v>67</v>
      </c>
      <c r="H43" s="60">
        <v>80</v>
      </c>
      <c r="I43" s="60">
        <v>81</v>
      </c>
      <c r="J43" s="60">
        <v>79</v>
      </c>
      <c r="K43" s="60">
        <v>86</v>
      </c>
      <c r="L43" s="60">
        <v>111</v>
      </c>
      <c r="M43" s="60">
        <v>106</v>
      </c>
      <c r="N43" s="60">
        <v>114</v>
      </c>
      <c r="O43" s="60">
        <v>124</v>
      </c>
      <c r="P43" s="60">
        <v>110</v>
      </c>
      <c r="Q43" s="60">
        <v>76</v>
      </c>
      <c r="R43" s="60">
        <v>81</v>
      </c>
      <c r="S43" s="60">
        <v>82</v>
      </c>
      <c r="T43" s="60">
        <v>94</v>
      </c>
      <c r="U43" s="60">
        <v>79</v>
      </c>
    </row>
    <row r="44" spans="1:22" x14ac:dyDescent="0.25">
      <c r="B44">
        <v>42</v>
      </c>
      <c r="C44" s="45"/>
      <c r="D44" s="45"/>
      <c r="E44" s="45"/>
      <c r="F44" s="45"/>
      <c r="G44" s="60">
        <v>59</v>
      </c>
      <c r="H44" s="60">
        <v>72</v>
      </c>
      <c r="I44" s="60">
        <v>81</v>
      </c>
      <c r="J44" s="60">
        <v>88</v>
      </c>
      <c r="K44" s="60">
        <v>87</v>
      </c>
      <c r="L44" s="60">
        <v>119</v>
      </c>
      <c r="M44" s="60">
        <v>122</v>
      </c>
      <c r="N44" s="60">
        <v>119</v>
      </c>
      <c r="O44" s="60">
        <v>126</v>
      </c>
      <c r="P44" s="60">
        <v>105</v>
      </c>
      <c r="Q44" s="60">
        <v>74</v>
      </c>
      <c r="R44" s="60">
        <v>79</v>
      </c>
      <c r="S44" s="60">
        <v>82</v>
      </c>
      <c r="T44" s="60">
        <v>88</v>
      </c>
      <c r="U44" s="60">
        <v>86</v>
      </c>
    </row>
    <row r="45" spans="1:22" x14ac:dyDescent="0.25">
      <c r="B45">
        <v>46</v>
      </c>
      <c r="C45" s="31">
        <v>17.8</v>
      </c>
      <c r="D45" s="31">
        <v>15.4</v>
      </c>
      <c r="E45" s="31">
        <v>13.559999999999999</v>
      </c>
      <c r="F45" s="31">
        <v>11.16</v>
      </c>
      <c r="G45" s="60">
        <v>73</v>
      </c>
      <c r="H45" s="60">
        <v>85</v>
      </c>
      <c r="I45" s="60">
        <v>81</v>
      </c>
      <c r="J45" s="60">
        <v>89</v>
      </c>
      <c r="K45" s="60">
        <v>91</v>
      </c>
      <c r="L45" s="60">
        <v>97</v>
      </c>
      <c r="M45" s="60">
        <v>117</v>
      </c>
      <c r="N45" s="60">
        <v>114</v>
      </c>
      <c r="O45" s="60">
        <v>113</v>
      </c>
      <c r="P45" s="60">
        <v>116</v>
      </c>
      <c r="Q45" s="60">
        <v>65</v>
      </c>
      <c r="R45" s="60">
        <v>78</v>
      </c>
      <c r="S45" s="60">
        <v>83</v>
      </c>
      <c r="T45" s="60">
        <v>82</v>
      </c>
      <c r="U45" s="60">
        <v>82</v>
      </c>
    </row>
    <row r="46" spans="1:22" x14ac:dyDescent="0.25">
      <c r="B46">
        <v>49</v>
      </c>
      <c r="C46" s="31">
        <v>22.5</v>
      </c>
      <c r="D46" s="31">
        <v>15.6</v>
      </c>
      <c r="E46" s="31">
        <v>16.52</v>
      </c>
      <c r="F46" s="31">
        <v>12.52</v>
      </c>
      <c r="G46" s="60">
        <v>61</v>
      </c>
      <c r="H46" s="60">
        <v>68</v>
      </c>
      <c r="I46" s="60">
        <v>80</v>
      </c>
      <c r="J46" s="60">
        <v>76</v>
      </c>
      <c r="K46" s="60">
        <v>75</v>
      </c>
      <c r="L46" s="60">
        <v>136</v>
      </c>
      <c r="M46" s="60">
        <v>141</v>
      </c>
      <c r="N46" s="60">
        <v>150</v>
      </c>
      <c r="O46" s="60">
        <v>153</v>
      </c>
      <c r="P46" s="60">
        <v>143</v>
      </c>
      <c r="Q46" s="60">
        <v>90</v>
      </c>
      <c r="R46" s="60">
        <v>98</v>
      </c>
      <c r="S46" s="60">
        <v>108</v>
      </c>
      <c r="T46" s="60">
        <v>106</v>
      </c>
      <c r="U46" s="60">
        <v>106</v>
      </c>
    </row>
    <row r="47" spans="1:22" x14ac:dyDescent="0.25">
      <c r="B47">
        <v>50</v>
      </c>
      <c r="C47" s="31">
        <v>19.100000000000001</v>
      </c>
      <c r="D47" s="31">
        <v>22.2</v>
      </c>
      <c r="E47" s="31">
        <v>17.170000000000002</v>
      </c>
      <c r="F47" s="31">
        <v>19.229999999999997</v>
      </c>
      <c r="G47" s="60">
        <v>89</v>
      </c>
      <c r="H47" s="60">
        <v>92</v>
      </c>
      <c r="I47" s="60">
        <v>98</v>
      </c>
      <c r="J47" s="60">
        <v>95</v>
      </c>
      <c r="K47" s="60">
        <v>86</v>
      </c>
      <c r="L47" s="60">
        <v>110</v>
      </c>
      <c r="M47" s="60">
        <v>110</v>
      </c>
      <c r="N47" s="60">
        <v>102</v>
      </c>
      <c r="O47" s="60">
        <v>111</v>
      </c>
      <c r="P47" s="60">
        <v>106</v>
      </c>
      <c r="Q47" s="60">
        <v>76</v>
      </c>
      <c r="R47" s="60">
        <v>80</v>
      </c>
      <c r="S47" s="60">
        <v>71</v>
      </c>
      <c r="T47" s="60">
        <v>74</v>
      </c>
      <c r="U47" s="60">
        <v>82</v>
      </c>
    </row>
    <row r="48" spans="1:22" ht="15.75" thickBot="1" x14ac:dyDescent="0.3">
      <c r="B48">
        <v>55</v>
      </c>
      <c r="C48" s="31">
        <v>20.8</v>
      </c>
      <c r="D48" s="31">
        <v>19.600000000000001</v>
      </c>
      <c r="E48" s="31">
        <v>16.609999999999996</v>
      </c>
      <c r="F48" s="31">
        <v>17.279999999999998</v>
      </c>
      <c r="G48" s="60">
        <v>102</v>
      </c>
      <c r="H48" s="60">
        <v>107</v>
      </c>
      <c r="I48" s="60">
        <v>109</v>
      </c>
      <c r="J48" s="60">
        <v>119</v>
      </c>
      <c r="K48" s="60">
        <v>107</v>
      </c>
      <c r="L48" s="60">
        <v>130</v>
      </c>
      <c r="M48" s="60">
        <v>123</v>
      </c>
      <c r="N48" s="60">
        <v>122</v>
      </c>
      <c r="O48" s="60">
        <v>127</v>
      </c>
      <c r="P48" s="60">
        <v>132</v>
      </c>
      <c r="Q48" s="60">
        <v>82</v>
      </c>
      <c r="R48" s="60">
        <v>88</v>
      </c>
      <c r="S48" s="60">
        <v>90</v>
      </c>
      <c r="T48" s="60">
        <v>96</v>
      </c>
      <c r="U48" s="60">
        <v>94</v>
      </c>
    </row>
    <row r="49" spans="1:21" s="54" customFormat="1" x14ac:dyDescent="0.25">
      <c r="A49" s="35"/>
      <c r="B49" s="54" t="s">
        <v>11</v>
      </c>
      <c r="C49" s="55">
        <f t="shared" ref="C49:F49" si="5">MEDIAN(C25:C48)</f>
        <v>22.6</v>
      </c>
      <c r="D49" s="55">
        <f t="shared" si="5"/>
        <v>22.2</v>
      </c>
      <c r="E49" s="55">
        <f t="shared" si="5"/>
        <v>17.84</v>
      </c>
      <c r="F49" s="55">
        <f t="shared" si="5"/>
        <v>19.229999999999997</v>
      </c>
      <c r="G49" s="55">
        <f t="shared" ref="G49:U49" si="6">MEDIAN(G25:G48)</f>
        <v>75</v>
      </c>
      <c r="H49" s="55">
        <f t="shared" si="6"/>
        <v>85</v>
      </c>
      <c r="I49" s="55">
        <f t="shared" si="6"/>
        <v>85</v>
      </c>
      <c r="J49" s="55">
        <f t="shared" si="6"/>
        <v>89</v>
      </c>
      <c r="K49" s="55">
        <f t="shared" si="6"/>
        <v>87</v>
      </c>
      <c r="L49" s="55">
        <f t="shared" si="6"/>
        <v>119</v>
      </c>
      <c r="M49" s="55">
        <f t="shared" si="6"/>
        <v>117</v>
      </c>
      <c r="N49" s="55">
        <f t="shared" si="6"/>
        <v>122</v>
      </c>
      <c r="O49" s="55">
        <f t="shared" si="6"/>
        <v>122</v>
      </c>
      <c r="P49" s="55">
        <f t="shared" si="6"/>
        <v>118</v>
      </c>
      <c r="Q49" s="55">
        <f t="shared" si="6"/>
        <v>84</v>
      </c>
      <c r="R49" s="55">
        <f t="shared" si="6"/>
        <v>86</v>
      </c>
      <c r="S49" s="55">
        <f t="shared" si="6"/>
        <v>89</v>
      </c>
      <c r="T49" s="55">
        <f t="shared" si="6"/>
        <v>92</v>
      </c>
      <c r="U49" s="55">
        <f t="shared" si="6"/>
        <v>86</v>
      </c>
    </row>
    <row r="50" spans="1:21" s="56" customFormat="1" x14ac:dyDescent="0.25">
      <c r="A50" s="38"/>
      <c r="B50" s="56" t="s">
        <v>12</v>
      </c>
      <c r="C50" s="57">
        <f t="shared" ref="C50:F50" si="7">MIN(C25:C48)</f>
        <v>16.899999999999999</v>
      </c>
      <c r="D50" s="57">
        <f t="shared" si="7"/>
        <v>15.4</v>
      </c>
      <c r="E50" s="57">
        <f t="shared" si="7"/>
        <v>13.35</v>
      </c>
      <c r="F50" s="57">
        <f t="shared" si="7"/>
        <v>11.16</v>
      </c>
      <c r="G50" s="57">
        <f t="shared" ref="G50:U50" si="8">MIN(G25:G48)</f>
        <v>58</v>
      </c>
      <c r="H50" s="57">
        <f t="shared" si="8"/>
        <v>64</v>
      </c>
      <c r="I50" s="57">
        <f t="shared" si="8"/>
        <v>64</v>
      </c>
      <c r="J50" s="57">
        <f t="shared" si="8"/>
        <v>64</v>
      </c>
      <c r="K50" s="57">
        <f t="shared" si="8"/>
        <v>71</v>
      </c>
      <c r="L50" s="57">
        <f t="shared" si="8"/>
        <v>97</v>
      </c>
      <c r="M50" s="57">
        <f t="shared" si="8"/>
        <v>101</v>
      </c>
      <c r="N50" s="57">
        <f t="shared" si="8"/>
        <v>102</v>
      </c>
      <c r="O50" s="57">
        <f t="shared" si="8"/>
        <v>102</v>
      </c>
      <c r="P50" s="57">
        <f t="shared" si="8"/>
        <v>105</v>
      </c>
      <c r="Q50" s="57">
        <f t="shared" si="8"/>
        <v>65</v>
      </c>
      <c r="R50" s="57">
        <f t="shared" si="8"/>
        <v>70</v>
      </c>
      <c r="S50" s="57">
        <f t="shared" si="8"/>
        <v>71</v>
      </c>
      <c r="T50" s="57">
        <f t="shared" si="8"/>
        <v>74</v>
      </c>
      <c r="U50" s="57">
        <f t="shared" si="8"/>
        <v>72</v>
      </c>
    </row>
    <row r="51" spans="1:21" s="58" customFormat="1" ht="15.75" thickBot="1" x14ac:dyDescent="0.3">
      <c r="A51" s="41"/>
      <c r="B51" s="58" t="s">
        <v>13</v>
      </c>
      <c r="C51" s="59">
        <f t="shared" ref="C51:F51" si="9">MAX(C25:C48)</f>
        <v>29.7</v>
      </c>
      <c r="D51" s="59">
        <f t="shared" si="9"/>
        <v>31.8</v>
      </c>
      <c r="E51" s="59">
        <f t="shared" si="9"/>
        <v>27.860000000000003</v>
      </c>
      <c r="F51" s="59">
        <f t="shared" si="9"/>
        <v>28.869999999999997</v>
      </c>
      <c r="G51" s="59">
        <f t="shared" ref="G51:U51" si="10">MAX(G25:G48)</f>
        <v>102</v>
      </c>
      <c r="H51" s="59">
        <f t="shared" si="10"/>
        <v>112</v>
      </c>
      <c r="I51" s="59">
        <f t="shared" si="10"/>
        <v>109</v>
      </c>
      <c r="J51" s="59">
        <f t="shared" si="10"/>
        <v>119</v>
      </c>
      <c r="K51" s="59">
        <f t="shared" si="10"/>
        <v>120</v>
      </c>
      <c r="L51" s="59">
        <f t="shared" si="10"/>
        <v>159</v>
      </c>
      <c r="M51" s="59">
        <f t="shared" si="10"/>
        <v>158</v>
      </c>
      <c r="N51" s="59">
        <f t="shared" si="10"/>
        <v>150</v>
      </c>
      <c r="O51" s="59">
        <f t="shared" si="10"/>
        <v>153</v>
      </c>
      <c r="P51" s="59">
        <f t="shared" si="10"/>
        <v>145</v>
      </c>
      <c r="Q51" s="59">
        <f t="shared" si="10"/>
        <v>94</v>
      </c>
      <c r="R51" s="59">
        <f t="shared" si="10"/>
        <v>105</v>
      </c>
      <c r="S51" s="59">
        <f t="shared" si="10"/>
        <v>108</v>
      </c>
      <c r="T51" s="59">
        <f t="shared" si="10"/>
        <v>106</v>
      </c>
      <c r="U51" s="59">
        <f t="shared" si="10"/>
        <v>106</v>
      </c>
    </row>
    <row r="52" spans="1:21" x14ac:dyDescent="0.25">
      <c r="A52" s="1" t="s">
        <v>17</v>
      </c>
      <c r="B52">
        <v>7516</v>
      </c>
      <c r="C52">
        <v>23.5</v>
      </c>
      <c r="D52">
        <v>17.3</v>
      </c>
      <c r="E52">
        <v>16.43</v>
      </c>
      <c r="F52">
        <v>13.62</v>
      </c>
    </row>
    <row r="53" spans="1:21" x14ac:dyDescent="0.25">
      <c r="B53">
        <v>7525</v>
      </c>
      <c r="C53">
        <v>16.7</v>
      </c>
      <c r="D53">
        <v>21.7</v>
      </c>
      <c r="E53">
        <v>15.39</v>
      </c>
      <c r="F53">
        <v>15.28</v>
      </c>
    </row>
    <row r="54" spans="1:21" x14ac:dyDescent="0.25">
      <c r="B54">
        <v>7537</v>
      </c>
      <c r="C54">
        <v>20.399999999999999</v>
      </c>
      <c r="D54">
        <v>20</v>
      </c>
      <c r="E54">
        <v>17.75</v>
      </c>
      <c r="F54">
        <v>16.53</v>
      </c>
    </row>
    <row r="55" spans="1:21" x14ac:dyDescent="0.25">
      <c r="B55">
        <v>7539</v>
      </c>
      <c r="C55">
        <v>22.6</v>
      </c>
      <c r="D55">
        <v>19.600000000000001</v>
      </c>
      <c r="E55">
        <v>19.500000000000004</v>
      </c>
      <c r="F55">
        <v>17.04</v>
      </c>
    </row>
    <row r="56" spans="1:21" x14ac:dyDescent="0.25">
      <c r="B56">
        <v>7557</v>
      </c>
      <c r="C56">
        <v>17.100000000000001</v>
      </c>
      <c r="D56">
        <v>18.600000000000001</v>
      </c>
      <c r="E56">
        <v>15.190000000000001</v>
      </c>
      <c r="F56">
        <v>16.249999999999996</v>
      </c>
    </row>
    <row r="57" spans="1:21" x14ac:dyDescent="0.25">
      <c r="B57">
        <v>7576</v>
      </c>
    </row>
    <row r="58" spans="1:21" x14ac:dyDescent="0.25">
      <c r="B58">
        <v>7613</v>
      </c>
      <c r="C58">
        <v>2.2000000000000002</v>
      </c>
      <c r="D58">
        <v>3.8</v>
      </c>
      <c r="E58">
        <v>1.8900000000000001</v>
      </c>
      <c r="F58">
        <v>3.4</v>
      </c>
    </row>
    <row r="59" spans="1:21" x14ac:dyDescent="0.25">
      <c r="B59">
        <v>7629</v>
      </c>
      <c r="C59">
        <v>23.4</v>
      </c>
      <c r="D59">
        <v>22.3</v>
      </c>
      <c r="E59">
        <v>21.779999999999998</v>
      </c>
      <c r="F59">
        <v>18.940000000000001</v>
      </c>
    </row>
    <row r="60" spans="1:21" x14ac:dyDescent="0.25">
      <c r="B60">
        <v>7767</v>
      </c>
      <c r="C60">
        <v>17</v>
      </c>
      <c r="D60">
        <v>13.3</v>
      </c>
      <c r="E60">
        <v>10.88</v>
      </c>
      <c r="F60">
        <v>11.02</v>
      </c>
    </row>
    <row r="61" spans="1:21" x14ac:dyDescent="0.25">
      <c r="B61">
        <v>7883</v>
      </c>
      <c r="C61">
        <v>8.1</v>
      </c>
      <c r="D61">
        <v>7.5</v>
      </c>
      <c r="E61">
        <v>5.26</v>
      </c>
      <c r="F61">
        <v>6.88</v>
      </c>
    </row>
    <row r="62" spans="1:21" x14ac:dyDescent="0.25">
      <c r="B62">
        <v>7918</v>
      </c>
      <c r="C62">
        <v>28.8</v>
      </c>
      <c r="D62">
        <v>28.4</v>
      </c>
      <c r="E62">
        <v>25.630000000000003</v>
      </c>
      <c r="F62">
        <v>23.609999999999996</v>
      </c>
    </row>
    <row r="63" spans="1:21" x14ac:dyDescent="0.25">
      <c r="B63">
        <v>7965</v>
      </c>
      <c r="C63">
        <v>26</v>
      </c>
      <c r="D63">
        <v>24.9</v>
      </c>
      <c r="E63">
        <v>19.3</v>
      </c>
      <c r="F63">
        <v>17.36</v>
      </c>
    </row>
    <row r="64" spans="1:21" x14ac:dyDescent="0.25">
      <c r="B64">
        <v>7991</v>
      </c>
      <c r="C64">
        <v>15</v>
      </c>
      <c r="D64">
        <v>18</v>
      </c>
      <c r="E64">
        <v>14.28</v>
      </c>
      <c r="F64">
        <v>14.25</v>
      </c>
    </row>
    <row r="65" spans="1:6" ht="15.75" thickBot="1" x14ac:dyDescent="0.3">
      <c r="B65">
        <v>8020</v>
      </c>
      <c r="C65">
        <v>25.3</v>
      </c>
      <c r="D65">
        <v>19.100000000000001</v>
      </c>
      <c r="E65">
        <v>18.22</v>
      </c>
      <c r="F65">
        <v>14.16</v>
      </c>
    </row>
    <row r="66" spans="1:6" s="54" customFormat="1" x14ac:dyDescent="0.25">
      <c r="A66" s="35"/>
      <c r="B66" s="54" t="s">
        <v>11</v>
      </c>
      <c r="C66" s="55">
        <f>MEDIAN(C52:C65)</f>
        <v>20.399999999999999</v>
      </c>
      <c r="D66" s="55">
        <f>MEDIAN(D52:D65)</f>
        <v>19.100000000000001</v>
      </c>
      <c r="E66" s="55">
        <f t="shared" ref="E66:F66" si="11">MEDIAN(E52:E65)</f>
        <v>16.43</v>
      </c>
      <c r="F66" s="55">
        <f t="shared" si="11"/>
        <v>15.28</v>
      </c>
    </row>
    <row r="67" spans="1:6" s="56" customFormat="1" x14ac:dyDescent="0.25">
      <c r="A67" s="38"/>
      <c r="B67" s="56" t="s">
        <v>12</v>
      </c>
      <c r="C67" s="57">
        <f>MIN(C52:C65)</f>
        <v>2.2000000000000002</v>
      </c>
      <c r="D67" s="57">
        <f t="shared" ref="D67:E67" si="12">MIN(D52:D65)</f>
        <v>3.8</v>
      </c>
      <c r="E67" s="57">
        <f t="shared" si="12"/>
        <v>1.8900000000000001</v>
      </c>
      <c r="F67" s="57">
        <f>MIN(F52:F65)</f>
        <v>3.4</v>
      </c>
    </row>
    <row r="68" spans="1:6" s="58" customFormat="1" ht="15.75" thickBot="1" x14ac:dyDescent="0.3">
      <c r="A68" s="41"/>
      <c r="B68" s="58" t="s">
        <v>13</v>
      </c>
      <c r="C68" s="59">
        <f>MAX(C52:C65)</f>
        <v>28.8</v>
      </c>
      <c r="D68" s="59">
        <f t="shared" ref="D68:F68" si="13">MAX(D52:D65)</f>
        <v>28.4</v>
      </c>
      <c r="E68" s="59">
        <f t="shared" si="13"/>
        <v>25.630000000000003</v>
      </c>
      <c r="F68" s="59">
        <f t="shared" si="13"/>
        <v>23.609999999999996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3"/>
  <sheetViews>
    <sheetView workbookViewId="0">
      <selection activeCell="B1" sqref="B1:B1048576"/>
    </sheetView>
  </sheetViews>
  <sheetFormatPr baseColWidth="10" defaultRowHeight="15" x14ac:dyDescent="0.25"/>
  <cols>
    <col min="1" max="1" width="11.42578125" style="1"/>
    <col min="3" max="33" width="11.42578125" style="7"/>
  </cols>
  <sheetData>
    <row r="1" spans="1:33" s="1" customFormat="1" x14ac:dyDescent="0.25">
      <c r="A1" s="76" t="s">
        <v>0</v>
      </c>
      <c r="B1" s="77" t="s">
        <v>1</v>
      </c>
      <c r="C1" s="77" t="s">
        <v>74</v>
      </c>
      <c r="D1" s="77" t="s">
        <v>75</v>
      </c>
      <c r="E1" s="77" t="s">
        <v>76</v>
      </c>
      <c r="F1" s="77" t="s">
        <v>77</v>
      </c>
      <c r="G1" s="77" t="s">
        <v>78</v>
      </c>
      <c r="H1" s="77" t="s">
        <v>79</v>
      </c>
      <c r="I1" s="77" t="s">
        <v>80</v>
      </c>
      <c r="J1" s="77" t="s">
        <v>81</v>
      </c>
      <c r="K1" s="77" t="s">
        <v>82</v>
      </c>
      <c r="L1" s="77" t="s">
        <v>83</v>
      </c>
      <c r="M1" s="77" t="s">
        <v>84</v>
      </c>
      <c r="N1" s="77" t="s">
        <v>85</v>
      </c>
      <c r="O1" s="77" t="s">
        <v>86</v>
      </c>
      <c r="P1" s="77" t="s">
        <v>87</v>
      </c>
      <c r="Q1" s="77" t="s">
        <v>88</v>
      </c>
      <c r="R1" s="77" t="s">
        <v>89</v>
      </c>
      <c r="S1" s="77" t="s">
        <v>90</v>
      </c>
      <c r="T1" s="77" t="s">
        <v>91</v>
      </c>
      <c r="U1" s="77" t="s">
        <v>92</v>
      </c>
      <c r="V1" s="77" t="s">
        <v>93</v>
      </c>
      <c r="W1" s="77" t="s">
        <v>94</v>
      </c>
      <c r="X1" s="77" t="s">
        <v>95</v>
      </c>
      <c r="Y1" s="77" t="s">
        <v>96</v>
      </c>
      <c r="Z1" s="77" t="s">
        <v>97</v>
      </c>
      <c r="AA1" s="77" t="s">
        <v>98</v>
      </c>
      <c r="AB1" s="77" t="s">
        <v>99</v>
      </c>
      <c r="AC1" s="77" t="s">
        <v>100</v>
      </c>
      <c r="AD1" s="77" t="s">
        <v>101</v>
      </c>
      <c r="AE1" s="77" t="s">
        <v>102</v>
      </c>
      <c r="AF1" s="77" t="s">
        <v>103</v>
      </c>
      <c r="AG1" s="77" t="s">
        <v>104</v>
      </c>
    </row>
    <row r="2" spans="1:33" x14ac:dyDescent="0.25">
      <c r="A2" s="1" t="s">
        <v>10</v>
      </c>
      <c r="B2" s="78">
        <v>4</v>
      </c>
      <c r="C2" s="79">
        <v>3.1</v>
      </c>
      <c r="D2" s="79">
        <v>37.799999999999997</v>
      </c>
      <c r="E2" s="79">
        <v>5.3</v>
      </c>
      <c r="F2" s="79">
        <v>102.2</v>
      </c>
      <c r="G2" s="79">
        <v>0.85</v>
      </c>
      <c r="H2" s="79">
        <v>0.5</v>
      </c>
      <c r="I2" s="79">
        <v>1.43</v>
      </c>
      <c r="J2" s="79">
        <v>1.1299999999999999</v>
      </c>
      <c r="K2" s="79">
        <v>29.3</v>
      </c>
      <c r="L2" s="79">
        <v>6.6479999999999997</v>
      </c>
      <c r="M2" s="79">
        <v>3.8540000000000001</v>
      </c>
      <c r="N2" s="79">
        <v>0.67</v>
      </c>
      <c r="O2" s="79">
        <v>0.52400000000000002</v>
      </c>
      <c r="P2" s="79">
        <v>1</v>
      </c>
      <c r="Q2" s="79">
        <v>850</v>
      </c>
      <c r="R2" s="79">
        <v>98.1</v>
      </c>
      <c r="S2" s="79">
        <v>20</v>
      </c>
      <c r="T2" s="79">
        <v>77.2</v>
      </c>
      <c r="U2" s="79">
        <v>14.8</v>
      </c>
      <c r="V2" s="79">
        <v>4.9000000000000004</v>
      </c>
      <c r="W2" s="79">
        <v>0.2</v>
      </c>
      <c r="X2" s="79">
        <v>9</v>
      </c>
      <c r="Y2" s="79">
        <v>0.89</v>
      </c>
      <c r="Z2" s="79">
        <v>39</v>
      </c>
      <c r="AA2" s="79">
        <v>47</v>
      </c>
      <c r="AB2" s="79">
        <v>0.89</v>
      </c>
      <c r="AC2" s="79">
        <v>39</v>
      </c>
      <c r="AD2" s="79">
        <v>47.08</v>
      </c>
      <c r="AE2" s="79"/>
      <c r="AF2" s="79">
        <v>310</v>
      </c>
      <c r="AG2" s="79"/>
    </row>
    <row r="3" spans="1:33" x14ac:dyDescent="0.25">
      <c r="B3" s="78">
        <v>13</v>
      </c>
      <c r="C3" s="79">
        <v>3.8</v>
      </c>
      <c r="D3" s="79">
        <v>15.7</v>
      </c>
      <c r="E3" s="79"/>
      <c r="F3" s="79">
        <v>129</v>
      </c>
      <c r="G3" s="79">
        <v>0.75</v>
      </c>
      <c r="H3" s="79">
        <v>0.51</v>
      </c>
      <c r="I3" s="79">
        <v>3.23</v>
      </c>
      <c r="J3" s="79">
        <v>1.69</v>
      </c>
      <c r="K3" s="79">
        <v>79.7</v>
      </c>
      <c r="L3" s="79">
        <v>6.7359999999999998</v>
      </c>
      <c r="M3" s="79">
        <v>3.9039999999999999</v>
      </c>
      <c r="N3" s="79">
        <v>0.48</v>
      </c>
      <c r="O3" s="79">
        <v>1.0349999999999999</v>
      </c>
      <c r="P3" s="79">
        <v>0.6</v>
      </c>
      <c r="Q3" s="79">
        <v>1040</v>
      </c>
      <c r="R3" s="79">
        <v>337.2</v>
      </c>
      <c r="S3" s="79">
        <v>26</v>
      </c>
      <c r="T3" s="79">
        <v>80.400000000000006</v>
      </c>
      <c r="U3" s="79">
        <v>15.4</v>
      </c>
      <c r="V3" s="79">
        <v>4.9000000000000004</v>
      </c>
      <c r="W3" s="79">
        <v>0.1</v>
      </c>
      <c r="X3" s="79">
        <v>7</v>
      </c>
      <c r="Y3" s="79">
        <v>0.82</v>
      </c>
      <c r="Z3" s="79">
        <v>53</v>
      </c>
      <c r="AA3" s="79">
        <v>67.650000000000006</v>
      </c>
      <c r="AB3" s="79">
        <v>0.33</v>
      </c>
      <c r="AC3" s="79">
        <v>21</v>
      </c>
      <c r="AD3" s="79">
        <v>26.68</v>
      </c>
      <c r="AE3" s="79">
        <v>913</v>
      </c>
      <c r="AF3" s="79">
        <v>312</v>
      </c>
      <c r="AG3" s="79">
        <v>1360</v>
      </c>
    </row>
    <row r="4" spans="1:33" x14ac:dyDescent="0.25">
      <c r="B4" s="78">
        <v>17</v>
      </c>
      <c r="C4" s="79">
        <v>3.5</v>
      </c>
      <c r="D4" s="79"/>
      <c r="E4" s="79">
        <v>6.2</v>
      </c>
      <c r="F4" s="79">
        <v>160.19999999999999</v>
      </c>
      <c r="G4" s="79"/>
      <c r="H4" s="79"/>
      <c r="I4" s="79">
        <v>2.14</v>
      </c>
      <c r="J4" s="79">
        <v>0.63</v>
      </c>
      <c r="K4" s="79">
        <v>88.8</v>
      </c>
      <c r="L4" s="79">
        <v>5.7779999999999996</v>
      </c>
      <c r="M4" s="79">
        <v>3.577</v>
      </c>
      <c r="N4" s="79">
        <v>0.41699999999999998</v>
      </c>
      <c r="O4" s="79">
        <v>0.19400000000000001</v>
      </c>
      <c r="P4" s="79">
        <v>0.6</v>
      </c>
      <c r="Q4" s="79">
        <v>1150</v>
      </c>
      <c r="R4" s="79">
        <v>337.1</v>
      </c>
      <c r="S4" s="79">
        <v>29</v>
      </c>
      <c r="T4" s="79">
        <v>95.9</v>
      </c>
      <c r="U4" s="79">
        <v>15.4</v>
      </c>
      <c r="V4" s="79">
        <v>5</v>
      </c>
      <c r="W4" s="79">
        <v>0.15</v>
      </c>
      <c r="X4" s="79">
        <v>18</v>
      </c>
      <c r="Y4" s="79">
        <v>0.31</v>
      </c>
      <c r="Z4" s="79">
        <v>38</v>
      </c>
      <c r="AA4" s="79">
        <v>54.26</v>
      </c>
      <c r="AB4" s="79">
        <v>0.23</v>
      </c>
      <c r="AC4" s="79">
        <v>28</v>
      </c>
      <c r="AD4" s="79">
        <v>40.81</v>
      </c>
      <c r="AE4" s="79">
        <v>1542</v>
      </c>
      <c r="AF4" s="79">
        <v>262</v>
      </c>
      <c r="AG4" s="79"/>
    </row>
    <row r="5" spans="1:33" x14ac:dyDescent="0.25">
      <c r="B5" s="78">
        <v>48</v>
      </c>
      <c r="C5" s="79">
        <v>4.3</v>
      </c>
      <c r="D5" s="79">
        <v>23.1</v>
      </c>
      <c r="E5" s="79">
        <v>3.2</v>
      </c>
      <c r="F5" s="79">
        <v>132.4</v>
      </c>
      <c r="G5" s="79">
        <v>0.79</v>
      </c>
      <c r="H5" s="79">
        <v>0.68</v>
      </c>
      <c r="I5" s="79">
        <v>3.13</v>
      </c>
      <c r="J5" s="79">
        <v>0.79</v>
      </c>
      <c r="K5" s="79">
        <v>150</v>
      </c>
      <c r="L5" s="79">
        <v>6.5720000000000001</v>
      </c>
      <c r="M5" s="79">
        <v>4.3280000000000003</v>
      </c>
      <c r="N5" s="79">
        <v>0.47399999999999998</v>
      </c>
      <c r="O5" s="79">
        <v>0.32400000000000001</v>
      </c>
      <c r="P5" s="79">
        <v>1</v>
      </c>
      <c r="Q5" s="79">
        <v>950</v>
      </c>
      <c r="R5" s="79">
        <v>211.4</v>
      </c>
      <c r="S5" s="79">
        <v>35</v>
      </c>
      <c r="T5" s="79">
        <v>49.8</v>
      </c>
      <c r="U5" s="79">
        <v>14.8</v>
      </c>
      <c r="V5" s="79">
        <v>4.5999999999999996</v>
      </c>
      <c r="W5" s="79">
        <v>0.31</v>
      </c>
      <c r="X5" s="79">
        <v>23</v>
      </c>
      <c r="Y5" s="79">
        <v>0.56999999999999995</v>
      </c>
      <c r="Z5" s="79">
        <v>43</v>
      </c>
      <c r="AA5" s="79">
        <v>62.59</v>
      </c>
      <c r="AB5" s="79">
        <v>0.31</v>
      </c>
      <c r="AC5" s="79">
        <v>24</v>
      </c>
      <c r="AD5" s="79">
        <v>34.6</v>
      </c>
      <c r="AE5" s="79">
        <v>912</v>
      </c>
      <c r="AF5" s="79">
        <v>416</v>
      </c>
      <c r="AG5" s="79"/>
    </row>
    <row r="6" spans="1:33" x14ac:dyDescent="0.25">
      <c r="B6" s="78">
        <v>57</v>
      </c>
      <c r="C6" s="79"/>
      <c r="D6" s="79">
        <v>19.3</v>
      </c>
      <c r="E6" s="79">
        <v>11.65</v>
      </c>
      <c r="F6" s="79">
        <v>97</v>
      </c>
      <c r="G6" s="79">
        <v>1.04</v>
      </c>
      <c r="H6" s="79">
        <v>1.6</v>
      </c>
      <c r="I6" s="79">
        <v>4.08</v>
      </c>
      <c r="J6" s="79">
        <v>1.85</v>
      </c>
      <c r="K6" s="79">
        <v>120</v>
      </c>
      <c r="L6" s="79">
        <v>5.7969999999999997</v>
      </c>
      <c r="M6" s="79">
        <v>4.2709999999999999</v>
      </c>
      <c r="N6" s="79">
        <v>0.42099999999999999</v>
      </c>
      <c r="O6" s="79">
        <v>0.86699999999999999</v>
      </c>
      <c r="P6" s="79">
        <v>0.6</v>
      </c>
      <c r="Q6" s="79">
        <v>960</v>
      </c>
      <c r="R6" s="79">
        <v>330.3</v>
      </c>
      <c r="S6" s="79">
        <v>7</v>
      </c>
      <c r="T6" s="79">
        <v>109.6</v>
      </c>
      <c r="U6" s="79">
        <v>14.1</v>
      </c>
      <c r="V6" s="79">
        <v>4.9000000000000004</v>
      </c>
      <c r="W6" s="79">
        <v>0.11</v>
      </c>
      <c r="X6" s="79">
        <v>5</v>
      </c>
      <c r="Y6" s="79">
        <v>0.63</v>
      </c>
      <c r="Z6" s="79">
        <v>30</v>
      </c>
      <c r="AA6" s="79">
        <v>35.4</v>
      </c>
      <c r="AB6" s="79">
        <v>0.97</v>
      </c>
      <c r="AC6" s="79">
        <v>45</v>
      </c>
      <c r="AD6" s="79">
        <v>54.26</v>
      </c>
      <c r="AE6" s="79"/>
      <c r="AF6" s="79">
        <v>366</v>
      </c>
      <c r="AG6" s="79">
        <v>366</v>
      </c>
    </row>
    <row r="7" spans="1:33" x14ac:dyDescent="0.25">
      <c r="B7" s="80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</row>
    <row r="8" spans="1:33" x14ac:dyDescent="0.25">
      <c r="B8" s="78">
        <v>7</v>
      </c>
      <c r="C8" s="79">
        <v>10.3</v>
      </c>
      <c r="D8" s="79">
        <v>29.1</v>
      </c>
      <c r="E8" s="79">
        <v>20</v>
      </c>
      <c r="F8" s="79">
        <v>204</v>
      </c>
      <c r="G8" s="79">
        <v>0.79</v>
      </c>
      <c r="H8" s="79">
        <v>0.81</v>
      </c>
      <c r="I8" s="79">
        <v>1.75</v>
      </c>
      <c r="J8" s="79">
        <v>0.88</v>
      </c>
      <c r="K8" s="79">
        <v>9.1999999999999993</v>
      </c>
      <c r="L8" s="79">
        <v>5.8490000000000002</v>
      </c>
      <c r="M8" s="79">
        <v>3.5419999999999998</v>
      </c>
      <c r="N8" s="79">
        <v>0.54100000000000004</v>
      </c>
      <c r="O8" s="79">
        <v>0.216</v>
      </c>
      <c r="P8" s="79">
        <v>0.9</v>
      </c>
      <c r="Q8" s="79">
        <v>1020</v>
      </c>
      <c r="R8" s="79">
        <v>174.8</v>
      </c>
      <c r="S8" s="79">
        <v>50</v>
      </c>
      <c r="T8" s="79">
        <v>91.5</v>
      </c>
      <c r="U8" s="79">
        <v>13.6</v>
      </c>
      <c r="V8" s="79">
        <v>4.4000000000000004</v>
      </c>
      <c r="W8" s="79">
        <v>0.23</v>
      </c>
      <c r="X8" s="79">
        <v>11</v>
      </c>
      <c r="Y8" s="79">
        <v>1.07</v>
      </c>
      <c r="Z8" s="79">
        <v>50</v>
      </c>
      <c r="AA8" s="79">
        <v>69.989999999999995</v>
      </c>
      <c r="AB8" s="79">
        <v>0.41</v>
      </c>
      <c r="AC8" s="79">
        <v>19</v>
      </c>
      <c r="AD8" s="79">
        <v>27.02</v>
      </c>
      <c r="AE8" s="79">
        <v>774</v>
      </c>
      <c r="AF8" s="79">
        <v>250</v>
      </c>
      <c r="AG8" s="79">
        <v>1547.4</v>
      </c>
    </row>
    <row r="9" spans="1:33" x14ac:dyDescent="0.25">
      <c r="B9" s="78">
        <v>8</v>
      </c>
      <c r="C9" s="79">
        <v>3</v>
      </c>
      <c r="D9" s="79">
        <v>26.8</v>
      </c>
      <c r="E9" s="79">
        <v>8.6999999999999993</v>
      </c>
      <c r="F9" s="79">
        <v>147</v>
      </c>
      <c r="G9" s="79">
        <v>0.7</v>
      </c>
      <c r="H9" s="79">
        <v>0.27</v>
      </c>
      <c r="I9" s="79">
        <v>1.01</v>
      </c>
      <c r="J9" s="79">
        <v>1.19</v>
      </c>
      <c r="K9" s="79">
        <v>46</v>
      </c>
      <c r="L9" s="79">
        <v>4.0019999999999998</v>
      </c>
      <c r="M9" s="79">
        <v>2.6070000000000002</v>
      </c>
      <c r="N9" s="79">
        <v>0.40899999999999997</v>
      </c>
      <c r="O9" s="79">
        <v>0.22800000000000001</v>
      </c>
      <c r="P9" s="79">
        <v>0.6</v>
      </c>
      <c r="Q9" s="79">
        <v>1080</v>
      </c>
      <c r="R9" s="79">
        <v>16.7</v>
      </c>
      <c r="S9" s="79">
        <v>48</v>
      </c>
      <c r="T9" s="79">
        <v>73.599999999999994</v>
      </c>
      <c r="U9" s="79">
        <v>13.6</v>
      </c>
      <c r="V9" s="79">
        <v>4.5</v>
      </c>
      <c r="W9" s="79">
        <v>0.13</v>
      </c>
      <c r="X9" s="79">
        <v>8</v>
      </c>
      <c r="Y9" s="79">
        <v>0.75</v>
      </c>
      <c r="Z9" s="79">
        <v>44</v>
      </c>
      <c r="AA9" s="79">
        <v>53.03</v>
      </c>
      <c r="AB9" s="79">
        <v>0.47</v>
      </c>
      <c r="AC9" s="79">
        <v>27</v>
      </c>
      <c r="AD9" s="79">
        <v>32.880000000000003</v>
      </c>
      <c r="AE9" s="79">
        <v>1086</v>
      </c>
      <c r="AF9" s="79">
        <v>265</v>
      </c>
      <c r="AG9" s="79"/>
    </row>
    <row r="10" spans="1:33" x14ac:dyDescent="0.25">
      <c r="B10" s="78">
        <v>9</v>
      </c>
      <c r="C10" s="79">
        <v>6</v>
      </c>
      <c r="D10" s="79">
        <v>25.9</v>
      </c>
      <c r="E10" s="79">
        <v>6.3</v>
      </c>
      <c r="F10" s="79">
        <v>224</v>
      </c>
      <c r="G10" s="79">
        <v>0.8</v>
      </c>
      <c r="H10" s="79">
        <v>1.05</v>
      </c>
      <c r="I10" s="79">
        <v>4.09</v>
      </c>
      <c r="J10" s="79">
        <v>0.85</v>
      </c>
      <c r="K10" s="79">
        <v>52</v>
      </c>
      <c r="L10" s="79">
        <v>5.0869999999999997</v>
      </c>
      <c r="M10" s="79">
        <v>5.367</v>
      </c>
      <c r="N10" s="79">
        <v>0.47299999999999998</v>
      </c>
      <c r="O10" s="79">
        <v>0.156</v>
      </c>
      <c r="P10" s="79">
        <v>0.8</v>
      </c>
      <c r="Q10" s="79">
        <v>1040</v>
      </c>
      <c r="R10" s="79">
        <v>55.8</v>
      </c>
      <c r="S10" s="79">
        <v>46</v>
      </c>
      <c r="T10" s="79">
        <v>56.1</v>
      </c>
      <c r="U10" s="79">
        <v>13.3</v>
      </c>
      <c r="V10" s="79">
        <v>4.4000000000000004</v>
      </c>
      <c r="W10" s="79">
        <v>0.14000000000000001</v>
      </c>
      <c r="X10" s="79">
        <v>8</v>
      </c>
      <c r="Y10" s="79">
        <v>0.68</v>
      </c>
      <c r="Z10" s="79">
        <v>39</v>
      </c>
      <c r="AA10" s="79">
        <v>52.02</v>
      </c>
      <c r="AB10" s="79">
        <v>0.54</v>
      </c>
      <c r="AC10" s="79">
        <v>31</v>
      </c>
      <c r="AD10" s="79">
        <v>41.67</v>
      </c>
      <c r="AE10" s="79">
        <v>851</v>
      </c>
      <c r="AF10" s="79">
        <v>280</v>
      </c>
      <c r="AG10" s="79">
        <v>1653.9</v>
      </c>
    </row>
    <row r="11" spans="1:33" x14ac:dyDescent="0.25">
      <c r="B11" s="78">
        <v>14</v>
      </c>
      <c r="C11" s="79">
        <v>3.3</v>
      </c>
      <c r="D11" s="79"/>
      <c r="E11" s="79"/>
      <c r="F11" s="79">
        <v>98.4</v>
      </c>
      <c r="G11" s="79">
        <v>0.72</v>
      </c>
      <c r="H11" s="79">
        <v>0.34</v>
      </c>
      <c r="I11" s="79">
        <v>2.85</v>
      </c>
      <c r="J11" s="79">
        <v>2.11</v>
      </c>
      <c r="K11" s="79">
        <v>6.8</v>
      </c>
      <c r="L11" s="79">
        <v>7.226</v>
      </c>
      <c r="M11" s="79">
        <v>4.4210000000000003</v>
      </c>
      <c r="N11" s="79">
        <v>1.3420000000000001</v>
      </c>
      <c r="O11" s="79">
        <v>0.44400000000000001</v>
      </c>
      <c r="P11" s="79">
        <v>0.6</v>
      </c>
      <c r="Q11" s="79"/>
      <c r="R11" s="79">
        <v>61.9</v>
      </c>
      <c r="S11" s="79"/>
      <c r="T11" s="79">
        <v>104</v>
      </c>
      <c r="U11" s="79">
        <v>13.7</v>
      </c>
      <c r="V11" s="79">
        <v>4.5</v>
      </c>
      <c r="W11" s="79">
        <v>0.14000000000000001</v>
      </c>
      <c r="X11" s="79">
        <v>7</v>
      </c>
      <c r="Y11" s="79">
        <v>1.05</v>
      </c>
      <c r="Z11" s="79">
        <v>49</v>
      </c>
      <c r="AA11" s="79">
        <v>62.82</v>
      </c>
      <c r="AB11" s="79">
        <v>0.51</v>
      </c>
      <c r="AC11" s="79">
        <v>24</v>
      </c>
      <c r="AD11" s="79">
        <v>30.28</v>
      </c>
      <c r="AE11" s="79">
        <v>802</v>
      </c>
      <c r="AF11" s="79">
        <v>527</v>
      </c>
      <c r="AG11" s="79">
        <v>74.2</v>
      </c>
    </row>
    <row r="12" spans="1:33" x14ac:dyDescent="0.25">
      <c r="B12" s="78">
        <v>20</v>
      </c>
      <c r="C12" s="79">
        <v>6</v>
      </c>
      <c r="D12" s="79">
        <v>25.2</v>
      </c>
      <c r="E12" s="79">
        <v>4.0999999999999996</v>
      </c>
      <c r="F12" s="79">
        <v>195.4</v>
      </c>
      <c r="G12" s="79">
        <v>1</v>
      </c>
      <c r="H12" s="79">
        <v>0.85</v>
      </c>
      <c r="I12" s="79">
        <v>1.41</v>
      </c>
      <c r="J12" s="79">
        <v>1.67</v>
      </c>
      <c r="K12" s="79">
        <v>59.4</v>
      </c>
      <c r="L12" s="79">
        <v>5.9960000000000004</v>
      </c>
      <c r="M12" s="79">
        <v>3.4119999999999999</v>
      </c>
      <c r="N12" s="79">
        <v>0.373</v>
      </c>
      <c r="O12" s="79">
        <v>0.13200000000000001</v>
      </c>
      <c r="P12" s="79">
        <v>2.2000000000000002</v>
      </c>
      <c r="Q12" s="79">
        <v>1230</v>
      </c>
      <c r="R12" s="79">
        <v>70.400000000000006</v>
      </c>
      <c r="S12" s="79">
        <v>38</v>
      </c>
      <c r="T12" s="79">
        <v>106.1</v>
      </c>
      <c r="U12" s="79">
        <v>13.9</v>
      </c>
      <c r="V12" s="79">
        <v>4.4000000000000004</v>
      </c>
      <c r="W12" s="79">
        <v>0.27</v>
      </c>
      <c r="X12" s="79">
        <v>13</v>
      </c>
      <c r="Y12" s="79">
        <v>1.22</v>
      </c>
      <c r="Z12" s="79">
        <v>58</v>
      </c>
      <c r="AA12" s="79">
        <v>76.489999999999995</v>
      </c>
      <c r="AB12" s="79">
        <v>0.34</v>
      </c>
      <c r="AC12" s="79">
        <v>16</v>
      </c>
      <c r="AD12" s="79">
        <v>21.41</v>
      </c>
      <c r="AE12" s="79">
        <v>180</v>
      </c>
      <c r="AF12" s="79">
        <v>335</v>
      </c>
      <c r="AG12" s="79"/>
    </row>
    <row r="13" spans="1:33" x14ac:dyDescent="0.25">
      <c r="B13" s="78">
        <v>22</v>
      </c>
      <c r="C13" s="79">
        <v>2.5</v>
      </c>
      <c r="D13" s="79">
        <v>49.3</v>
      </c>
      <c r="E13" s="79">
        <v>5.9</v>
      </c>
      <c r="F13" s="79">
        <v>122.2</v>
      </c>
      <c r="G13" s="79">
        <v>0.7</v>
      </c>
      <c r="H13" s="79">
        <v>0.22</v>
      </c>
      <c r="I13" s="79">
        <v>1.89</v>
      </c>
      <c r="J13" s="79">
        <v>1.1499999999999999</v>
      </c>
      <c r="K13" s="79">
        <v>2.4</v>
      </c>
      <c r="L13" s="79">
        <v>6.2279999999999998</v>
      </c>
      <c r="M13" s="79">
        <v>3.0760000000000001</v>
      </c>
      <c r="N13" s="79">
        <v>1.25</v>
      </c>
      <c r="O13" s="79">
        <v>0.216</v>
      </c>
      <c r="P13" s="79">
        <v>0.7</v>
      </c>
      <c r="Q13" s="79">
        <v>1120</v>
      </c>
      <c r="R13" s="79">
        <v>91.9</v>
      </c>
      <c r="S13" s="79">
        <v>59</v>
      </c>
      <c r="T13" s="79">
        <v>46.2</v>
      </c>
      <c r="U13" s="79">
        <v>13.7</v>
      </c>
      <c r="V13" s="79">
        <v>4.5</v>
      </c>
      <c r="W13" s="79">
        <v>0.12</v>
      </c>
      <c r="X13" s="79">
        <v>7</v>
      </c>
      <c r="Y13" s="79">
        <v>0.71</v>
      </c>
      <c r="Z13" s="79">
        <v>40</v>
      </c>
      <c r="AA13" s="79">
        <v>51.88</v>
      </c>
      <c r="AB13" s="79">
        <v>0.59</v>
      </c>
      <c r="AC13" s="79">
        <v>33</v>
      </c>
      <c r="AD13" s="79">
        <v>42.79</v>
      </c>
      <c r="AE13" s="79">
        <v>1912</v>
      </c>
      <c r="AF13" s="79">
        <v>316</v>
      </c>
      <c r="AG13" s="79"/>
    </row>
    <row r="14" spans="1:33" x14ac:dyDescent="0.25">
      <c r="B14" s="78">
        <v>27</v>
      </c>
      <c r="C14" s="79">
        <v>19.899999999999999</v>
      </c>
      <c r="D14" s="79">
        <v>37</v>
      </c>
      <c r="E14" s="79">
        <v>20</v>
      </c>
      <c r="F14" s="79">
        <v>134.80000000000001</v>
      </c>
      <c r="G14" s="79">
        <v>0.68</v>
      </c>
      <c r="H14" s="79">
        <v>0.52</v>
      </c>
      <c r="I14" s="79">
        <v>3.94</v>
      </c>
      <c r="J14" s="79">
        <v>3.03</v>
      </c>
      <c r="K14" s="79">
        <v>1072</v>
      </c>
      <c r="L14" s="79">
        <v>5.7619999999999996</v>
      </c>
      <c r="M14" s="79">
        <v>6.4450000000000003</v>
      </c>
      <c r="N14" s="79">
        <v>0.83</v>
      </c>
      <c r="O14" s="79">
        <v>2.1150000000000002</v>
      </c>
      <c r="P14" s="79">
        <v>0.6</v>
      </c>
      <c r="Q14" s="79">
        <v>900</v>
      </c>
      <c r="R14" s="79">
        <v>22.8</v>
      </c>
      <c r="S14" s="79">
        <v>72</v>
      </c>
      <c r="T14" s="79">
        <v>93.9</v>
      </c>
      <c r="U14" s="79">
        <v>12.2</v>
      </c>
      <c r="V14" s="79">
        <v>4.2</v>
      </c>
      <c r="W14" s="79">
        <v>0.21</v>
      </c>
      <c r="X14" s="79">
        <v>14</v>
      </c>
      <c r="Y14" s="79">
        <v>0.65</v>
      </c>
      <c r="Z14" s="79">
        <v>43</v>
      </c>
      <c r="AA14" s="79">
        <v>56.71</v>
      </c>
      <c r="AB14" s="79">
        <v>0.35</v>
      </c>
      <c r="AC14" s="79">
        <v>23</v>
      </c>
      <c r="AD14" s="79">
        <v>30.98</v>
      </c>
      <c r="AE14" s="79">
        <v>1244</v>
      </c>
      <c r="AF14" s="79">
        <v>176</v>
      </c>
      <c r="AG14" s="79"/>
    </row>
    <row r="15" spans="1:33" x14ac:dyDescent="0.25">
      <c r="B15" s="78">
        <v>31</v>
      </c>
      <c r="C15" s="79">
        <v>4.7</v>
      </c>
      <c r="D15" s="79">
        <v>16.3</v>
      </c>
      <c r="E15" s="79">
        <v>11.65</v>
      </c>
      <c r="F15" s="79">
        <v>190.4</v>
      </c>
      <c r="G15" s="79">
        <v>0.61</v>
      </c>
      <c r="H15" s="79">
        <v>0.27</v>
      </c>
      <c r="I15" s="79">
        <v>1.26</v>
      </c>
      <c r="J15" s="79">
        <v>0.92</v>
      </c>
      <c r="K15" s="79">
        <v>110</v>
      </c>
      <c r="L15" s="79">
        <v>6.8380000000000001</v>
      </c>
      <c r="M15" s="79">
        <v>4.6470000000000002</v>
      </c>
      <c r="N15" s="79">
        <v>0.15</v>
      </c>
      <c r="O15" s="79">
        <v>0.25600000000000001</v>
      </c>
      <c r="P15" s="79">
        <v>0.6</v>
      </c>
      <c r="Q15" s="79">
        <v>1080</v>
      </c>
      <c r="R15" s="79">
        <v>69.099999999999994</v>
      </c>
      <c r="S15" s="79">
        <v>75</v>
      </c>
      <c r="T15" s="79">
        <v>71</v>
      </c>
      <c r="U15" s="79">
        <v>13.4</v>
      </c>
      <c r="V15" s="79">
        <v>4.3</v>
      </c>
      <c r="W15" s="79">
        <v>0.1</v>
      </c>
      <c r="X15" s="79">
        <v>10</v>
      </c>
      <c r="Y15" s="79">
        <v>0.53</v>
      </c>
      <c r="Z15" s="79">
        <v>49</v>
      </c>
      <c r="AA15" s="79">
        <v>67.91</v>
      </c>
      <c r="AB15" s="79">
        <v>0.21</v>
      </c>
      <c r="AC15" s="79">
        <v>19</v>
      </c>
      <c r="AD15" s="79">
        <v>26.91</v>
      </c>
      <c r="AE15" s="79"/>
      <c r="AF15" s="79">
        <v>279</v>
      </c>
      <c r="AG15" s="79">
        <v>50</v>
      </c>
    </row>
    <row r="16" spans="1:33" x14ac:dyDescent="0.25">
      <c r="B16" s="78">
        <v>35</v>
      </c>
      <c r="C16" s="79">
        <v>3.8</v>
      </c>
      <c r="D16" s="79">
        <v>10.3</v>
      </c>
      <c r="E16" s="79">
        <v>11.3</v>
      </c>
      <c r="F16" s="79">
        <v>100</v>
      </c>
      <c r="G16" s="79">
        <v>0.63</v>
      </c>
      <c r="H16" s="79">
        <v>0.28999999999999998</v>
      </c>
      <c r="I16" s="79">
        <v>1.28</v>
      </c>
      <c r="J16" s="79">
        <v>1.55</v>
      </c>
      <c r="K16" s="79">
        <v>20.8</v>
      </c>
      <c r="L16" s="79">
        <v>5.7480000000000002</v>
      </c>
      <c r="M16" s="79">
        <v>3.544</v>
      </c>
      <c r="N16" s="79">
        <v>0.316</v>
      </c>
      <c r="O16" s="79">
        <v>0.26200000000000001</v>
      </c>
      <c r="P16" s="79">
        <v>0.7</v>
      </c>
      <c r="Q16" s="79">
        <v>880</v>
      </c>
      <c r="R16" s="79">
        <v>40.9</v>
      </c>
      <c r="S16" s="79">
        <v>111</v>
      </c>
      <c r="T16" s="79">
        <v>52.3</v>
      </c>
      <c r="U16" s="79">
        <v>12.4</v>
      </c>
      <c r="V16" s="79">
        <v>4</v>
      </c>
      <c r="W16" s="79">
        <v>0.18</v>
      </c>
      <c r="X16" s="79">
        <v>9</v>
      </c>
      <c r="Y16" s="79">
        <v>0.99</v>
      </c>
      <c r="Z16" s="79">
        <v>52</v>
      </c>
      <c r="AA16" s="79">
        <v>65.89</v>
      </c>
      <c r="AB16" s="79">
        <v>0.43</v>
      </c>
      <c r="AC16" s="79">
        <v>23</v>
      </c>
      <c r="AD16" s="79">
        <v>28.61</v>
      </c>
      <c r="AE16" s="79">
        <v>1446</v>
      </c>
      <c r="AF16" s="79">
        <v>526</v>
      </c>
      <c r="AG16" s="79"/>
    </row>
    <row r="17" spans="1:33" x14ac:dyDescent="0.25">
      <c r="B17" s="78">
        <v>37</v>
      </c>
      <c r="C17" s="79">
        <v>4.8</v>
      </c>
      <c r="D17" s="79">
        <v>52.5</v>
      </c>
      <c r="E17" s="79">
        <v>6.3</v>
      </c>
      <c r="F17" s="79">
        <v>126</v>
      </c>
      <c r="G17" s="79">
        <v>0.74</v>
      </c>
      <c r="H17" s="79">
        <v>0.53</v>
      </c>
      <c r="I17" s="79">
        <v>1.62</v>
      </c>
      <c r="J17" s="79">
        <v>0.95</v>
      </c>
      <c r="K17" s="79">
        <v>9.1</v>
      </c>
      <c r="L17" s="79">
        <v>6.6680000000000001</v>
      </c>
      <c r="M17" s="79">
        <v>4.298</v>
      </c>
      <c r="N17" s="79">
        <v>0.36099999999999999</v>
      </c>
      <c r="O17" s="79">
        <v>0.22800000000000001</v>
      </c>
      <c r="P17" s="79">
        <v>1</v>
      </c>
      <c r="Q17" s="79">
        <v>1130</v>
      </c>
      <c r="R17" s="79">
        <v>53.9</v>
      </c>
      <c r="S17" s="79">
        <v>104</v>
      </c>
      <c r="T17" s="79">
        <v>91.3</v>
      </c>
      <c r="U17" s="79">
        <v>13.4</v>
      </c>
      <c r="V17" s="79">
        <v>4.3</v>
      </c>
      <c r="W17" s="79">
        <v>0.22</v>
      </c>
      <c r="X17" s="79">
        <v>11</v>
      </c>
      <c r="Y17" s="79">
        <v>0.98</v>
      </c>
      <c r="Z17" s="79">
        <v>52</v>
      </c>
      <c r="AA17" s="79">
        <v>64.61</v>
      </c>
      <c r="AB17" s="79">
        <v>0.47</v>
      </c>
      <c r="AC17" s="79">
        <v>25</v>
      </c>
      <c r="AD17" s="79">
        <v>30.8</v>
      </c>
      <c r="AE17" s="79">
        <v>1658</v>
      </c>
      <c r="AF17" s="79">
        <v>357</v>
      </c>
      <c r="AG17" s="79"/>
    </row>
    <row r="18" spans="1:33" x14ac:dyDescent="0.25">
      <c r="B18" s="78">
        <v>40</v>
      </c>
      <c r="C18" s="79">
        <v>2.6</v>
      </c>
      <c r="D18" s="79">
        <v>29.9</v>
      </c>
      <c r="E18" s="79">
        <v>2.5</v>
      </c>
      <c r="F18" s="79">
        <v>128.6</v>
      </c>
      <c r="G18" s="79">
        <v>0.78</v>
      </c>
      <c r="H18" s="79">
        <v>0.82</v>
      </c>
      <c r="I18" s="79">
        <v>1.0900000000000001</v>
      </c>
      <c r="J18" s="79">
        <v>0.67</v>
      </c>
      <c r="K18" s="79">
        <v>5.4</v>
      </c>
      <c r="L18" s="79">
        <v>3.637</v>
      </c>
      <c r="M18" s="79">
        <v>3.3410000000000002</v>
      </c>
      <c r="N18" s="79">
        <v>0.32700000000000001</v>
      </c>
      <c r="O18" s="79">
        <v>0.193</v>
      </c>
      <c r="P18" s="79">
        <v>1.7</v>
      </c>
      <c r="Q18" s="79">
        <v>1310</v>
      </c>
      <c r="R18" s="79">
        <v>68.7</v>
      </c>
      <c r="S18" s="79">
        <v>58</v>
      </c>
      <c r="T18" s="79">
        <v>55.9</v>
      </c>
      <c r="U18" s="79">
        <v>14.2</v>
      </c>
      <c r="V18" s="79">
        <v>4.9000000000000004</v>
      </c>
      <c r="W18" s="79">
        <v>0.12</v>
      </c>
      <c r="X18" s="79">
        <v>9</v>
      </c>
      <c r="Y18" s="79">
        <v>0.67</v>
      </c>
      <c r="Z18" s="79">
        <v>50</v>
      </c>
      <c r="AA18" s="79">
        <v>69.81</v>
      </c>
      <c r="AB18" s="79">
        <v>0.24</v>
      </c>
      <c r="AC18" s="79">
        <v>18</v>
      </c>
      <c r="AD18" s="79">
        <v>24.46</v>
      </c>
      <c r="AE18" s="79">
        <v>818</v>
      </c>
      <c r="AF18" s="79">
        <v>246</v>
      </c>
      <c r="AG18" s="79"/>
    </row>
    <row r="19" spans="1:33" x14ac:dyDescent="0.25">
      <c r="B19" s="78">
        <v>41</v>
      </c>
      <c r="C19" s="79">
        <v>2.9</v>
      </c>
      <c r="D19" s="79">
        <v>34.799999999999997</v>
      </c>
      <c r="E19" s="79">
        <v>14.2</v>
      </c>
      <c r="F19" s="79">
        <v>220</v>
      </c>
      <c r="G19" s="79">
        <v>0.98</v>
      </c>
      <c r="H19" s="79">
        <v>0.33</v>
      </c>
      <c r="I19" s="79">
        <v>1.84</v>
      </c>
      <c r="J19" s="79">
        <v>0.63</v>
      </c>
      <c r="K19" s="79">
        <v>62.5</v>
      </c>
      <c r="L19" s="79">
        <v>4.8639999999999999</v>
      </c>
      <c r="M19" s="79">
        <v>5.4790000000000001</v>
      </c>
      <c r="N19" s="79">
        <v>1.179</v>
      </c>
      <c r="O19" s="79">
        <v>0.47699999999999998</v>
      </c>
      <c r="P19" s="79">
        <v>7.1</v>
      </c>
      <c r="Q19" s="79">
        <v>1640</v>
      </c>
      <c r="R19" s="79">
        <v>304.8</v>
      </c>
      <c r="S19" s="79">
        <v>45</v>
      </c>
      <c r="T19" s="79">
        <v>82</v>
      </c>
      <c r="U19" s="79">
        <v>14.6</v>
      </c>
      <c r="V19" s="79">
        <v>4.8</v>
      </c>
      <c r="W19" s="79">
        <v>0.17</v>
      </c>
      <c r="X19" s="79">
        <v>10</v>
      </c>
      <c r="Y19" s="79">
        <v>0.87</v>
      </c>
      <c r="Z19" s="79">
        <v>48</v>
      </c>
      <c r="AA19" s="79">
        <v>60.58</v>
      </c>
      <c r="AB19" s="79">
        <v>0.43</v>
      </c>
      <c r="AC19" s="79">
        <v>24</v>
      </c>
      <c r="AD19" s="79">
        <v>29.97</v>
      </c>
      <c r="AE19" s="79">
        <v>402</v>
      </c>
      <c r="AF19" s="79">
        <v>746</v>
      </c>
      <c r="AG19" s="79"/>
    </row>
    <row r="20" spans="1:33" x14ac:dyDescent="0.25">
      <c r="B20" s="78">
        <v>44</v>
      </c>
      <c r="C20" s="79">
        <v>5.3</v>
      </c>
      <c r="D20" s="79">
        <v>17.3</v>
      </c>
      <c r="E20" s="79">
        <v>8.3000000000000007</v>
      </c>
      <c r="F20" s="79">
        <v>191</v>
      </c>
      <c r="G20" s="79">
        <v>0.94</v>
      </c>
      <c r="H20" s="79">
        <v>0.23</v>
      </c>
      <c r="I20" s="79">
        <v>1.47</v>
      </c>
      <c r="J20" s="79">
        <v>1.41</v>
      </c>
      <c r="K20" s="79">
        <v>43.6</v>
      </c>
      <c r="L20" s="79">
        <v>5.5339999999999998</v>
      </c>
      <c r="M20" s="79">
        <v>3.1259999999999999</v>
      </c>
      <c r="N20" s="79">
        <v>1.083</v>
      </c>
      <c r="O20" s="79">
        <v>0.31</v>
      </c>
      <c r="P20" s="79">
        <v>4.5999999999999996</v>
      </c>
      <c r="Q20" s="79">
        <v>1260</v>
      </c>
      <c r="R20" s="79">
        <v>149.19999999999999</v>
      </c>
      <c r="S20" s="79">
        <v>17</v>
      </c>
      <c r="T20" s="79">
        <v>81.3</v>
      </c>
      <c r="U20" s="79">
        <v>13.3</v>
      </c>
      <c r="V20" s="79">
        <v>4.5</v>
      </c>
      <c r="W20" s="79">
        <v>0.19</v>
      </c>
      <c r="X20" s="79">
        <v>6</v>
      </c>
      <c r="Y20" s="79">
        <v>2.0699999999999998</v>
      </c>
      <c r="Z20" s="79">
        <v>68</v>
      </c>
      <c r="AA20" s="79">
        <v>81.93</v>
      </c>
      <c r="AB20" s="79">
        <v>0.39</v>
      </c>
      <c r="AC20" s="79">
        <v>13</v>
      </c>
      <c r="AD20" s="79">
        <v>15.38</v>
      </c>
      <c r="AE20" s="79">
        <v>1442</v>
      </c>
      <c r="AF20" s="79">
        <v>476</v>
      </c>
      <c r="AG20" s="79"/>
    </row>
    <row r="21" spans="1:33" x14ac:dyDescent="0.25">
      <c r="B21" s="78">
        <v>51</v>
      </c>
      <c r="C21" s="79">
        <v>541.70000000000005</v>
      </c>
      <c r="D21" s="79">
        <v>31.5</v>
      </c>
      <c r="E21" s="79"/>
      <c r="F21" s="79">
        <v>139.4</v>
      </c>
      <c r="G21" s="79">
        <v>0.96</v>
      </c>
      <c r="H21" s="79">
        <v>0.44</v>
      </c>
      <c r="I21" s="79">
        <v>1.66</v>
      </c>
      <c r="J21" s="79">
        <v>5.05</v>
      </c>
      <c r="K21" s="79">
        <v>45.1</v>
      </c>
      <c r="L21" s="79">
        <v>4.758</v>
      </c>
      <c r="M21" s="79">
        <v>4.8479999999999999</v>
      </c>
      <c r="N21" s="79">
        <v>0.246</v>
      </c>
      <c r="O21" s="79">
        <v>0.29399999999999998</v>
      </c>
      <c r="P21" s="79">
        <v>1.4</v>
      </c>
      <c r="Q21" s="79">
        <v>1200</v>
      </c>
      <c r="R21" s="79">
        <v>250.2</v>
      </c>
      <c r="S21" s="79">
        <v>125</v>
      </c>
      <c r="T21" s="79">
        <v>75.599999999999994</v>
      </c>
      <c r="U21" s="79">
        <v>13.2</v>
      </c>
      <c r="V21" s="79">
        <v>4.4000000000000004</v>
      </c>
      <c r="W21" s="79">
        <v>0.55000000000000004</v>
      </c>
      <c r="X21" s="79">
        <v>27</v>
      </c>
      <c r="Y21" s="79">
        <v>0.72</v>
      </c>
      <c r="Z21" s="79">
        <v>35</v>
      </c>
      <c r="AA21" s="79">
        <v>60.49</v>
      </c>
      <c r="AB21" s="79">
        <v>0.36</v>
      </c>
      <c r="AC21" s="79">
        <v>18</v>
      </c>
      <c r="AD21" s="79">
        <v>30.07</v>
      </c>
      <c r="AE21" s="79">
        <v>1344</v>
      </c>
      <c r="AF21" s="79">
        <v>198</v>
      </c>
      <c r="AG21" s="79">
        <v>1543.7</v>
      </c>
    </row>
    <row r="22" spans="1:33" x14ac:dyDescent="0.25">
      <c r="B22" s="80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</row>
    <row r="23" spans="1:33" x14ac:dyDescent="0.25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</row>
    <row r="24" spans="1:33" x14ac:dyDescent="0.25">
      <c r="A24" s="1" t="s">
        <v>14</v>
      </c>
      <c r="B24" s="78">
        <v>11</v>
      </c>
      <c r="C24" s="79">
        <v>13.4</v>
      </c>
      <c r="D24" s="79"/>
      <c r="E24" s="79">
        <v>12.8</v>
      </c>
      <c r="F24" s="79">
        <v>106.4</v>
      </c>
      <c r="G24" s="79"/>
      <c r="H24" s="79"/>
      <c r="I24" s="79">
        <v>1.84</v>
      </c>
      <c r="J24" s="79">
        <v>1.1399999999999999</v>
      </c>
      <c r="K24" s="79">
        <v>50.1</v>
      </c>
      <c r="L24" s="79"/>
      <c r="M24" s="79"/>
      <c r="N24" s="79"/>
      <c r="O24" s="79"/>
      <c r="P24" s="79">
        <v>0.6</v>
      </c>
      <c r="Q24" s="79"/>
      <c r="R24" s="79"/>
      <c r="S24" s="79"/>
      <c r="T24" s="79">
        <v>54.5</v>
      </c>
      <c r="U24" s="79">
        <v>15</v>
      </c>
      <c r="V24" s="79">
        <v>5.0999999999999996</v>
      </c>
      <c r="W24" s="79">
        <v>0.06</v>
      </c>
      <c r="X24" s="79">
        <v>4</v>
      </c>
      <c r="Y24" s="79">
        <v>0.56999999999999995</v>
      </c>
      <c r="Z24" s="79">
        <v>40</v>
      </c>
      <c r="AA24" s="79">
        <v>51.64</v>
      </c>
      <c r="AB24" s="79">
        <v>0.44</v>
      </c>
      <c r="AC24" s="79">
        <v>31</v>
      </c>
      <c r="AD24" s="79">
        <v>39.89</v>
      </c>
      <c r="AE24" s="79">
        <v>781</v>
      </c>
      <c r="AF24" s="79">
        <v>310</v>
      </c>
      <c r="AG24" s="79"/>
    </row>
    <row r="25" spans="1:33" x14ac:dyDescent="0.25">
      <c r="B25" s="78">
        <v>15</v>
      </c>
      <c r="C25" s="79">
        <v>3.8</v>
      </c>
      <c r="D25" s="79">
        <v>34.799999999999997</v>
      </c>
      <c r="E25" s="79">
        <v>12.6</v>
      </c>
      <c r="F25" s="79">
        <v>163.19999999999999</v>
      </c>
      <c r="G25" s="79">
        <v>0.9</v>
      </c>
      <c r="H25" s="79">
        <v>0.56999999999999995</v>
      </c>
      <c r="I25" s="79">
        <v>0.32</v>
      </c>
      <c r="J25" s="79">
        <v>1.18</v>
      </c>
      <c r="K25" s="79">
        <v>521</v>
      </c>
      <c r="L25" s="79">
        <v>7.6130000000000004</v>
      </c>
      <c r="M25" s="79">
        <v>3.806</v>
      </c>
      <c r="N25" s="79">
        <v>0.60599999999999998</v>
      </c>
      <c r="O25" s="79">
        <v>1.1160000000000001</v>
      </c>
      <c r="P25" s="79">
        <v>1.4</v>
      </c>
      <c r="Q25" s="79">
        <v>1300</v>
      </c>
      <c r="R25" s="79">
        <v>185.2</v>
      </c>
      <c r="S25" s="79">
        <v>56</v>
      </c>
      <c r="T25" s="79">
        <v>91.6</v>
      </c>
      <c r="U25" s="79">
        <v>15</v>
      </c>
      <c r="V25" s="79">
        <v>5</v>
      </c>
      <c r="W25" s="79">
        <v>0.34</v>
      </c>
      <c r="X25" s="79">
        <v>16</v>
      </c>
      <c r="Y25" s="79">
        <v>1.05</v>
      </c>
      <c r="Z25" s="79">
        <v>50</v>
      </c>
      <c r="AA25" s="79">
        <v>73.05</v>
      </c>
      <c r="AB25" s="79">
        <v>0.36</v>
      </c>
      <c r="AC25" s="79">
        <v>17</v>
      </c>
      <c r="AD25" s="79">
        <v>24.92</v>
      </c>
      <c r="AE25" s="79">
        <v>445</v>
      </c>
      <c r="AF25" s="79">
        <v>318</v>
      </c>
      <c r="AG25" s="79">
        <v>4000</v>
      </c>
    </row>
    <row r="26" spans="1:33" x14ac:dyDescent="0.25">
      <c r="B26" s="78">
        <v>19</v>
      </c>
      <c r="C26" s="79">
        <v>2.7</v>
      </c>
      <c r="D26" s="79">
        <v>13.1</v>
      </c>
      <c r="E26" s="79">
        <v>3.5</v>
      </c>
      <c r="F26" s="79">
        <v>89.2</v>
      </c>
      <c r="G26" s="79">
        <v>0.91</v>
      </c>
      <c r="H26" s="79">
        <v>0.97</v>
      </c>
      <c r="I26" s="79">
        <v>1.9</v>
      </c>
      <c r="J26" s="79">
        <v>0.96</v>
      </c>
      <c r="K26" s="79">
        <v>10.6</v>
      </c>
      <c r="L26" s="79">
        <v>6.0380000000000003</v>
      </c>
      <c r="M26" s="79">
        <v>5.1040000000000001</v>
      </c>
      <c r="N26" s="79">
        <v>0.379</v>
      </c>
      <c r="O26" s="79">
        <v>1.099</v>
      </c>
      <c r="P26" s="79">
        <v>0.6</v>
      </c>
      <c r="Q26" s="79">
        <v>1420</v>
      </c>
      <c r="R26" s="79">
        <v>144.6</v>
      </c>
      <c r="S26" s="79">
        <v>27</v>
      </c>
      <c r="T26" s="79">
        <v>54.9</v>
      </c>
      <c r="U26" s="79">
        <v>15.2</v>
      </c>
      <c r="V26" s="79">
        <v>5.2</v>
      </c>
      <c r="W26" s="79">
        <v>0.25</v>
      </c>
      <c r="X26" s="79">
        <v>12</v>
      </c>
      <c r="Y26" s="79">
        <v>0.86</v>
      </c>
      <c r="Z26" s="79">
        <v>41</v>
      </c>
      <c r="AA26" s="79">
        <v>58.43</v>
      </c>
      <c r="AB26" s="79">
        <v>0.5</v>
      </c>
      <c r="AC26" s="79">
        <v>24</v>
      </c>
      <c r="AD26" s="79">
        <v>34.200000000000003</v>
      </c>
      <c r="AE26" s="79">
        <v>2619</v>
      </c>
      <c r="AF26" s="79">
        <v>173</v>
      </c>
      <c r="AG26" s="79"/>
    </row>
    <row r="27" spans="1:33" x14ac:dyDescent="0.25">
      <c r="B27" s="78">
        <v>28</v>
      </c>
      <c r="C27" s="79">
        <v>20.9</v>
      </c>
      <c r="D27" s="79">
        <v>18.899999999999999</v>
      </c>
      <c r="E27" s="79">
        <v>11.6</v>
      </c>
      <c r="F27" s="79">
        <v>114.2</v>
      </c>
      <c r="G27" s="79">
        <v>0.67</v>
      </c>
      <c r="H27" s="79">
        <v>0.69</v>
      </c>
      <c r="I27" s="79">
        <v>1.79</v>
      </c>
      <c r="J27" s="79">
        <v>0.94</v>
      </c>
      <c r="K27" s="79">
        <v>16.2</v>
      </c>
      <c r="L27" s="79">
        <v>6.8879999999999999</v>
      </c>
      <c r="M27" s="79">
        <v>3.2949999999999999</v>
      </c>
      <c r="N27" s="79">
        <v>1.0620000000000001</v>
      </c>
      <c r="O27" s="79">
        <v>0.48299999999999998</v>
      </c>
      <c r="P27" s="79">
        <v>0.6</v>
      </c>
      <c r="Q27" s="79">
        <v>900</v>
      </c>
      <c r="R27" s="79">
        <v>81.599999999999994</v>
      </c>
      <c r="S27" s="79">
        <v>69</v>
      </c>
      <c r="T27" s="79">
        <v>16.7</v>
      </c>
      <c r="U27" s="79">
        <v>14.9</v>
      </c>
      <c r="V27" s="79">
        <v>4.9000000000000004</v>
      </c>
      <c r="W27" s="79">
        <v>0.14000000000000001</v>
      </c>
      <c r="X27" s="79">
        <v>15</v>
      </c>
      <c r="Y27" s="79">
        <v>0.41</v>
      </c>
      <c r="Z27" s="79">
        <v>43</v>
      </c>
      <c r="AA27" s="79">
        <v>63.26</v>
      </c>
      <c r="AB27" s="79">
        <v>0.21</v>
      </c>
      <c r="AC27" s="79">
        <v>22</v>
      </c>
      <c r="AD27" s="79">
        <v>32.44</v>
      </c>
      <c r="AE27" s="79">
        <v>2617</v>
      </c>
      <c r="AF27" s="79">
        <v>306</v>
      </c>
      <c r="AG27" s="79"/>
    </row>
    <row r="28" spans="1:33" x14ac:dyDescent="0.25">
      <c r="B28" s="78">
        <v>36</v>
      </c>
      <c r="C28" s="79">
        <v>387.6</v>
      </c>
      <c r="D28" s="79">
        <v>18.100000000000001</v>
      </c>
      <c r="E28" s="79">
        <v>9.9</v>
      </c>
      <c r="F28" s="79">
        <v>65.2</v>
      </c>
      <c r="G28" s="79">
        <v>0.99</v>
      </c>
      <c r="H28" s="79">
        <v>0.4</v>
      </c>
      <c r="I28" s="79">
        <v>2.46</v>
      </c>
      <c r="J28" s="79">
        <v>0.97</v>
      </c>
      <c r="K28" s="79">
        <v>14.7</v>
      </c>
      <c r="L28" s="79">
        <v>6.0439999999999996</v>
      </c>
      <c r="M28" s="79">
        <v>4.8319999999999999</v>
      </c>
      <c r="N28" s="79">
        <v>0.63200000000000001</v>
      </c>
      <c r="O28" s="79">
        <v>0.90800000000000003</v>
      </c>
      <c r="P28" s="79">
        <v>0.6</v>
      </c>
      <c r="Q28" s="79">
        <v>1010</v>
      </c>
      <c r="R28" s="79">
        <v>134.19999999999999</v>
      </c>
      <c r="S28" s="79">
        <v>6</v>
      </c>
      <c r="T28" s="79">
        <v>64.8</v>
      </c>
      <c r="U28" s="79">
        <v>17.600000000000001</v>
      </c>
      <c r="V28" s="79">
        <v>5.3</v>
      </c>
      <c r="W28" s="79">
        <v>0.21</v>
      </c>
      <c r="X28" s="79">
        <v>16</v>
      </c>
      <c r="Y28" s="79">
        <v>0.31</v>
      </c>
      <c r="Z28" s="79">
        <v>23</v>
      </c>
      <c r="AA28" s="79">
        <v>32.39</v>
      </c>
      <c r="AB28" s="79">
        <v>0.45</v>
      </c>
      <c r="AC28" s="79">
        <v>34</v>
      </c>
      <c r="AD28" s="79">
        <v>47.82</v>
      </c>
      <c r="AE28" s="79">
        <v>1276</v>
      </c>
      <c r="AF28" s="79">
        <v>354</v>
      </c>
      <c r="AG28" s="79"/>
    </row>
    <row r="29" spans="1:33" x14ac:dyDescent="0.25">
      <c r="B29" s="78">
        <v>47</v>
      </c>
      <c r="C29" s="79">
        <v>3.6</v>
      </c>
      <c r="D29" s="79">
        <v>21.1</v>
      </c>
      <c r="E29" s="79">
        <v>5</v>
      </c>
      <c r="F29" s="79">
        <v>208</v>
      </c>
      <c r="G29" s="79">
        <v>0.85</v>
      </c>
      <c r="H29" s="79">
        <v>0.47</v>
      </c>
      <c r="I29" s="79">
        <v>2.41</v>
      </c>
      <c r="J29" s="79">
        <v>1.0900000000000001</v>
      </c>
      <c r="K29" s="79">
        <v>751</v>
      </c>
      <c r="L29" s="79">
        <v>5.1109999999999998</v>
      </c>
      <c r="M29" s="79">
        <v>4.0140000000000002</v>
      </c>
      <c r="N29" s="79">
        <v>0.94299999999999995</v>
      </c>
      <c r="O29" s="79">
        <v>1.1060000000000001</v>
      </c>
      <c r="P29" s="79">
        <v>1.1000000000000001</v>
      </c>
      <c r="Q29" s="79">
        <v>1410</v>
      </c>
      <c r="R29" s="79">
        <v>97</v>
      </c>
      <c r="S29" s="79">
        <v>15</v>
      </c>
      <c r="T29" s="79">
        <v>47.5</v>
      </c>
      <c r="U29" s="79">
        <v>13.7</v>
      </c>
      <c r="V29" s="79">
        <v>4.3</v>
      </c>
      <c r="W29" s="79">
        <v>0.17</v>
      </c>
      <c r="X29" s="79">
        <v>10</v>
      </c>
      <c r="Y29" s="79">
        <v>0.73</v>
      </c>
      <c r="Z29" s="79">
        <v>44</v>
      </c>
      <c r="AA29" s="79">
        <v>64.03</v>
      </c>
      <c r="AB29" s="79">
        <v>0.37</v>
      </c>
      <c r="AC29" s="79">
        <v>22</v>
      </c>
      <c r="AD29" s="79">
        <v>32.47</v>
      </c>
      <c r="AE29" s="79">
        <v>657</v>
      </c>
      <c r="AF29" s="79">
        <v>326</v>
      </c>
      <c r="AG29" s="79"/>
    </row>
    <row r="30" spans="1:33" x14ac:dyDescent="0.25">
      <c r="B30" s="78">
        <v>52</v>
      </c>
      <c r="C30" s="79">
        <v>5.2</v>
      </c>
      <c r="D30" s="79">
        <v>34.4</v>
      </c>
      <c r="E30" s="79"/>
      <c r="F30" s="79">
        <v>147</v>
      </c>
      <c r="G30" s="79">
        <v>0.88</v>
      </c>
      <c r="H30" s="79">
        <v>0.33</v>
      </c>
      <c r="I30" s="79">
        <v>1.99</v>
      </c>
      <c r="J30" s="79">
        <v>0.67</v>
      </c>
      <c r="K30" s="79">
        <v>38.299999999999997</v>
      </c>
      <c r="L30" s="79">
        <v>5.31</v>
      </c>
      <c r="M30" s="79">
        <v>3.4649999999999999</v>
      </c>
      <c r="N30" s="79">
        <v>0.85199999999999998</v>
      </c>
      <c r="O30" s="79">
        <v>0.13500000000000001</v>
      </c>
      <c r="P30" s="79">
        <v>0.6</v>
      </c>
      <c r="Q30" s="79">
        <v>1200</v>
      </c>
      <c r="R30" s="79">
        <v>125.9</v>
      </c>
      <c r="S30" s="79">
        <v>28</v>
      </c>
      <c r="T30" s="79">
        <v>68.400000000000006</v>
      </c>
      <c r="U30" s="79">
        <v>14.2</v>
      </c>
      <c r="V30" s="79">
        <v>4.8</v>
      </c>
      <c r="W30" s="79">
        <v>0.31</v>
      </c>
      <c r="X30" s="79">
        <v>13</v>
      </c>
      <c r="Y30" s="79">
        <v>1</v>
      </c>
      <c r="Z30" s="79">
        <v>40</v>
      </c>
      <c r="AA30" s="79">
        <v>57.84</v>
      </c>
      <c r="AB30" s="79">
        <v>0.61</v>
      </c>
      <c r="AC30" s="79">
        <v>25</v>
      </c>
      <c r="AD30" s="79">
        <v>35.47</v>
      </c>
      <c r="AE30" s="79">
        <v>2011</v>
      </c>
      <c r="AF30" s="79">
        <v>372</v>
      </c>
      <c r="AG30" s="79">
        <v>4000</v>
      </c>
    </row>
    <row r="31" spans="1:33" x14ac:dyDescent="0.25">
      <c r="B31" s="84">
        <v>54</v>
      </c>
      <c r="C31" s="85"/>
      <c r="D31" s="85">
        <v>23.5</v>
      </c>
      <c r="E31" s="85">
        <v>6</v>
      </c>
      <c r="F31" s="85">
        <v>150.19999999999999</v>
      </c>
      <c r="G31" s="85">
        <v>0.99</v>
      </c>
      <c r="H31" s="85">
        <v>0.3</v>
      </c>
      <c r="I31" s="85">
        <v>1.21</v>
      </c>
      <c r="J31" s="85">
        <v>0.8</v>
      </c>
      <c r="K31" s="85">
        <v>22.1</v>
      </c>
      <c r="L31" s="85">
        <v>5.3689999999999998</v>
      </c>
      <c r="M31" s="85">
        <v>5.2119999999999997</v>
      </c>
      <c r="N31" s="85">
        <v>0.44600000000000001</v>
      </c>
      <c r="O31" s="85">
        <v>1.7809999999999999</v>
      </c>
      <c r="P31" s="85">
        <v>1.6</v>
      </c>
      <c r="Q31" s="85">
        <v>1480</v>
      </c>
      <c r="R31" s="85">
        <v>65.3</v>
      </c>
      <c r="S31" s="85">
        <v>19</v>
      </c>
      <c r="T31" s="85">
        <v>29.3</v>
      </c>
      <c r="U31" s="85">
        <v>15.3</v>
      </c>
      <c r="V31" s="85">
        <v>5.4</v>
      </c>
      <c r="W31" s="85">
        <v>0.11</v>
      </c>
      <c r="X31" s="85">
        <v>8</v>
      </c>
      <c r="Y31" s="85">
        <v>0.62</v>
      </c>
      <c r="Z31" s="85">
        <v>45</v>
      </c>
      <c r="AA31" s="85">
        <v>61.24</v>
      </c>
      <c r="AB31" s="85">
        <v>0.27</v>
      </c>
      <c r="AC31" s="85">
        <v>19</v>
      </c>
      <c r="AD31" s="85">
        <v>26.73</v>
      </c>
      <c r="AE31" s="85">
        <v>2088</v>
      </c>
      <c r="AF31" s="85">
        <v>327</v>
      </c>
      <c r="AG31" s="85">
        <v>50</v>
      </c>
    </row>
    <row r="32" spans="1:33" x14ac:dyDescent="0.25">
      <c r="B32" s="80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</row>
    <row r="33" spans="2:33" x14ac:dyDescent="0.25">
      <c r="B33" s="78">
        <v>2</v>
      </c>
      <c r="C33" s="79">
        <v>2.8</v>
      </c>
      <c r="D33" s="79">
        <v>37.6</v>
      </c>
      <c r="E33" s="79">
        <v>9.6999999999999993</v>
      </c>
      <c r="F33" s="79">
        <v>147</v>
      </c>
      <c r="G33" s="79">
        <v>0.76</v>
      </c>
      <c r="H33" s="79">
        <v>0.55000000000000004</v>
      </c>
      <c r="I33" s="79">
        <v>4.62</v>
      </c>
      <c r="J33" s="79">
        <v>1.54</v>
      </c>
      <c r="K33" s="79">
        <v>12.8</v>
      </c>
      <c r="L33" s="79">
        <v>6.843</v>
      </c>
      <c r="M33" s="79">
        <v>5.0540000000000003</v>
      </c>
      <c r="N33" s="79">
        <v>0.26900000000000002</v>
      </c>
      <c r="O33" s="79">
        <v>0.28000000000000003</v>
      </c>
      <c r="P33" s="79">
        <v>0.6</v>
      </c>
      <c r="Q33" s="79">
        <v>870</v>
      </c>
      <c r="R33" s="79">
        <v>132.5</v>
      </c>
      <c r="S33" s="79">
        <v>118</v>
      </c>
      <c r="T33" s="79">
        <v>62.4</v>
      </c>
      <c r="U33" s="79">
        <v>13.7</v>
      </c>
      <c r="V33" s="79">
        <v>4.7</v>
      </c>
      <c r="W33" s="79">
        <v>0.18</v>
      </c>
      <c r="X33" s="79">
        <v>9</v>
      </c>
      <c r="Y33" s="79">
        <v>1.1100000000000001</v>
      </c>
      <c r="Z33" s="79">
        <v>55</v>
      </c>
      <c r="AA33" s="79">
        <v>71.02</v>
      </c>
      <c r="AB33" s="79">
        <v>0.36</v>
      </c>
      <c r="AC33" s="79">
        <v>18</v>
      </c>
      <c r="AD33" s="79">
        <v>23.02</v>
      </c>
      <c r="AE33" s="79"/>
      <c r="AF33" s="79">
        <v>316</v>
      </c>
      <c r="AG33" s="79"/>
    </row>
    <row r="34" spans="2:33" x14ac:dyDescent="0.25">
      <c r="B34" s="78">
        <v>6</v>
      </c>
      <c r="C34" s="79">
        <v>2.8</v>
      </c>
      <c r="D34" s="79">
        <v>18.2</v>
      </c>
      <c r="E34" s="79">
        <v>9.6</v>
      </c>
      <c r="F34" s="79">
        <v>149.19999999999999</v>
      </c>
      <c r="G34" s="79">
        <v>0.73</v>
      </c>
      <c r="H34" s="79">
        <v>0.7</v>
      </c>
      <c r="I34" s="79">
        <v>1.43</v>
      </c>
      <c r="J34" s="79">
        <v>0.45</v>
      </c>
      <c r="K34" s="79">
        <v>4</v>
      </c>
      <c r="L34" s="79">
        <v>3.7480000000000002</v>
      </c>
      <c r="M34" s="79">
        <v>5.5449999999999999</v>
      </c>
      <c r="N34" s="79">
        <v>0.39400000000000002</v>
      </c>
      <c r="O34" s="79">
        <v>9.6000000000000002E-2</v>
      </c>
      <c r="P34" s="79">
        <v>0.6</v>
      </c>
      <c r="Q34" s="79">
        <v>1130</v>
      </c>
      <c r="R34" s="79">
        <v>26.7</v>
      </c>
      <c r="S34" s="79">
        <v>29</v>
      </c>
      <c r="T34" s="79">
        <v>83.8</v>
      </c>
      <c r="U34" s="79">
        <v>12.4</v>
      </c>
      <c r="V34" s="79">
        <v>4.9000000000000004</v>
      </c>
      <c r="W34" s="79">
        <v>0.13</v>
      </c>
      <c r="X34" s="79">
        <v>9</v>
      </c>
      <c r="Y34" s="79">
        <v>0.6</v>
      </c>
      <c r="Z34" s="79">
        <v>41</v>
      </c>
      <c r="AA34" s="79">
        <v>50.59</v>
      </c>
      <c r="AB34" s="79">
        <v>0.54</v>
      </c>
      <c r="AC34" s="79">
        <v>37</v>
      </c>
      <c r="AD34" s="79">
        <v>45.55</v>
      </c>
      <c r="AE34" s="79">
        <v>1757</v>
      </c>
      <c r="AF34" s="79">
        <v>287</v>
      </c>
      <c r="AG34" s="79"/>
    </row>
    <row r="35" spans="2:33" x14ac:dyDescent="0.25">
      <c r="B35" s="78">
        <v>10</v>
      </c>
      <c r="C35" s="79">
        <v>4.5999999999999996</v>
      </c>
      <c r="D35" s="79">
        <v>31.9</v>
      </c>
      <c r="E35" s="79">
        <v>2.7</v>
      </c>
      <c r="F35" s="79">
        <v>442</v>
      </c>
      <c r="G35" s="79">
        <v>0.63</v>
      </c>
      <c r="H35" s="79">
        <v>0.62</v>
      </c>
      <c r="I35" s="79">
        <v>3.02</v>
      </c>
      <c r="J35" s="79">
        <v>0.9</v>
      </c>
      <c r="K35" s="79">
        <v>130</v>
      </c>
      <c r="L35" s="79">
        <v>7.0720000000000001</v>
      </c>
      <c r="M35" s="79">
        <v>4.431</v>
      </c>
      <c r="N35" s="79">
        <v>0.36199999999999999</v>
      </c>
      <c r="O35" s="79">
        <v>1.3280000000000001</v>
      </c>
      <c r="P35" s="79">
        <v>1.1000000000000001</v>
      </c>
      <c r="Q35" s="79">
        <v>1290</v>
      </c>
      <c r="R35" s="79">
        <v>11.2</v>
      </c>
      <c r="S35" s="79">
        <v>26</v>
      </c>
      <c r="T35" s="79">
        <v>30.9</v>
      </c>
      <c r="U35" s="79">
        <v>12.8</v>
      </c>
      <c r="V35" s="79">
        <v>4.5</v>
      </c>
      <c r="W35" s="79">
        <v>0.19</v>
      </c>
      <c r="X35" s="79">
        <v>9</v>
      </c>
      <c r="Y35" s="79">
        <v>1.01</v>
      </c>
      <c r="Z35" s="79">
        <v>48</v>
      </c>
      <c r="AA35" s="79">
        <v>64.400000000000006</v>
      </c>
      <c r="AB35" s="79">
        <v>0.37</v>
      </c>
      <c r="AC35" s="79">
        <v>17</v>
      </c>
      <c r="AD35" s="79">
        <v>23.18</v>
      </c>
      <c r="AE35" s="79">
        <v>981</v>
      </c>
      <c r="AF35" s="79">
        <v>423</v>
      </c>
      <c r="AG35" s="79"/>
    </row>
    <row r="36" spans="2:33" x14ac:dyDescent="0.25">
      <c r="B36" s="78">
        <v>23</v>
      </c>
      <c r="C36" s="79">
        <v>3.2</v>
      </c>
      <c r="D36" s="79">
        <v>23.6</v>
      </c>
      <c r="E36" s="79">
        <v>4.5</v>
      </c>
      <c r="F36" s="79">
        <v>166.6</v>
      </c>
      <c r="G36" s="79">
        <v>0.63</v>
      </c>
      <c r="H36" s="79">
        <v>0.42</v>
      </c>
      <c r="I36" s="79">
        <v>2.88</v>
      </c>
      <c r="J36" s="79">
        <v>0.89</v>
      </c>
      <c r="K36" s="79">
        <v>85.7</v>
      </c>
      <c r="L36" s="79">
        <v>6.0640000000000001</v>
      </c>
      <c r="M36" s="79">
        <v>5.0220000000000002</v>
      </c>
      <c r="N36" s="79">
        <v>0.19</v>
      </c>
      <c r="O36" s="79">
        <v>0.60499999999999998</v>
      </c>
      <c r="P36" s="79">
        <v>0.9</v>
      </c>
      <c r="Q36" s="79">
        <v>960</v>
      </c>
      <c r="R36" s="79">
        <v>20</v>
      </c>
      <c r="S36" s="79">
        <v>103</v>
      </c>
      <c r="T36" s="79">
        <v>52.3</v>
      </c>
      <c r="U36" s="79">
        <v>12.5</v>
      </c>
      <c r="V36" s="79">
        <v>4.2</v>
      </c>
      <c r="W36" s="79">
        <v>0.15</v>
      </c>
      <c r="X36" s="79">
        <v>9</v>
      </c>
      <c r="Y36" s="79">
        <v>0.74</v>
      </c>
      <c r="Z36" s="79">
        <v>46</v>
      </c>
      <c r="AA36" s="79">
        <v>58.97</v>
      </c>
      <c r="AB36" s="79">
        <v>0.45</v>
      </c>
      <c r="AC36" s="79">
        <v>28</v>
      </c>
      <c r="AD36" s="79">
        <v>36.08</v>
      </c>
      <c r="AE36" s="79">
        <v>1276</v>
      </c>
      <c r="AF36" s="79">
        <v>367</v>
      </c>
      <c r="AG36" s="79"/>
    </row>
    <row r="37" spans="2:33" x14ac:dyDescent="0.25">
      <c r="B37" s="78">
        <v>25</v>
      </c>
      <c r="C37" s="79">
        <v>3.7</v>
      </c>
      <c r="D37" s="79">
        <v>25.9</v>
      </c>
      <c r="E37" s="79">
        <v>7.4</v>
      </c>
      <c r="F37" s="79">
        <v>158</v>
      </c>
      <c r="G37" s="79">
        <v>0.83</v>
      </c>
      <c r="H37" s="79">
        <v>0.24</v>
      </c>
      <c r="I37" s="79">
        <v>3.03</v>
      </c>
      <c r="J37" s="79">
        <v>1.42</v>
      </c>
      <c r="K37" s="79">
        <v>34.299999999999997</v>
      </c>
      <c r="L37" s="79">
        <v>4.7270000000000003</v>
      </c>
      <c r="M37" s="79">
        <v>5.6660000000000004</v>
      </c>
      <c r="N37" s="79">
        <v>0.54800000000000004</v>
      </c>
      <c r="O37" s="79">
        <v>0.32100000000000001</v>
      </c>
      <c r="P37" s="79">
        <v>1.9</v>
      </c>
      <c r="Q37" s="79">
        <v>1260</v>
      </c>
      <c r="R37" s="79">
        <v>41</v>
      </c>
      <c r="S37" s="79">
        <v>53</v>
      </c>
      <c r="T37" s="79">
        <v>56.2</v>
      </c>
      <c r="U37" s="79">
        <v>13.3</v>
      </c>
      <c r="V37" s="79">
        <v>4.4000000000000004</v>
      </c>
      <c r="W37" s="79">
        <v>0.16</v>
      </c>
      <c r="X37" s="79">
        <v>12</v>
      </c>
      <c r="Y37" s="79">
        <v>0.72</v>
      </c>
      <c r="Z37" s="79">
        <v>57</v>
      </c>
      <c r="AA37" s="79">
        <v>72.13</v>
      </c>
      <c r="AB37" s="79">
        <v>0.23</v>
      </c>
      <c r="AC37" s="79">
        <v>18</v>
      </c>
      <c r="AD37" s="79">
        <v>22.44</v>
      </c>
      <c r="AE37" s="79">
        <v>1265</v>
      </c>
      <c r="AF37" s="79">
        <v>385</v>
      </c>
      <c r="AG37" s="79"/>
    </row>
    <row r="38" spans="2:33" x14ac:dyDescent="0.25">
      <c r="B38" s="78">
        <v>30</v>
      </c>
      <c r="C38" s="79">
        <v>4.5999999999999996</v>
      </c>
      <c r="D38" s="79">
        <v>27.9</v>
      </c>
      <c r="E38" s="79">
        <v>11.65</v>
      </c>
      <c r="F38" s="79">
        <v>147.6</v>
      </c>
      <c r="G38" s="79">
        <v>0.84</v>
      </c>
      <c r="H38" s="79">
        <v>0.61</v>
      </c>
      <c r="I38" s="79">
        <v>1.03</v>
      </c>
      <c r="J38" s="79">
        <v>1.46</v>
      </c>
      <c r="K38" s="79">
        <v>36.299999999999997</v>
      </c>
      <c r="L38" s="79">
        <v>6.2859999999999996</v>
      </c>
      <c r="M38" s="79">
        <v>3.5169999999999999</v>
      </c>
      <c r="N38" s="79">
        <v>0.38</v>
      </c>
      <c r="O38" s="79">
        <v>0.32200000000000001</v>
      </c>
      <c r="P38" s="79">
        <v>0.8</v>
      </c>
      <c r="Q38" s="79">
        <v>820</v>
      </c>
      <c r="R38" s="79">
        <v>54.3</v>
      </c>
      <c r="S38" s="79">
        <v>39</v>
      </c>
      <c r="T38" s="79">
        <v>83.3</v>
      </c>
      <c r="U38" s="79">
        <v>12.6</v>
      </c>
      <c r="V38" s="79">
        <v>4.3</v>
      </c>
      <c r="W38" s="79">
        <v>0.12</v>
      </c>
      <c r="X38" s="79">
        <v>13</v>
      </c>
      <c r="Y38" s="79">
        <v>0.49</v>
      </c>
      <c r="Z38" s="79">
        <v>52</v>
      </c>
      <c r="AA38" s="79">
        <v>67.989999999999995</v>
      </c>
      <c r="AB38" s="79">
        <v>0.21</v>
      </c>
      <c r="AC38" s="79">
        <v>22</v>
      </c>
      <c r="AD38" s="79">
        <v>28.5</v>
      </c>
      <c r="AE38" s="79"/>
      <c r="AF38" s="79">
        <v>296</v>
      </c>
      <c r="AG38" s="79">
        <v>50</v>
      </c>
    </row>
    <row r="39" spans="2:33" x14ac:dyDescent="0.25">
      <c r="B39" s="78">
        <v>32</v>
      </c>
      <c r="C39" s="79">
        <v>4.9000000000000004</v>
      </c>
      <c r="D39" s="79">
        <v>32.700000000000003</v>
      </c>
      <c r="E39" s="79">
        <v>11.65</v>
      </c>
      <c r="F39" s="79">
        <v>202</v>
      </c>
      <c r="G39" s="79">
        <v>0.66</v>
      </c>
      <c r="H39" s="79">
        <v>0.41</v>
      </c>
      <c r="I39" s="79">
        <v>2.27</v>
      </c>
      <c r="J39" s="79">
        <v>0.84</v>
      </c>
      <c r="K39" s="79">
        <v>37.200000000000003</v>
      </c>
      <c r="L39" s="79">
        <v>3.9129999999999998</v>
      </c>
      <c r="M39" s="79">
        <v>5.4139999999999997</v>
      </c>
      <c r="N39" s="79">
        <v>0.626</v>
      </c>
      <c r="O39" s="79">
        <v>0.877</v>
      </c>
      <c r="P39" s="79">
        <v>1</v>
      </c>
      <c r="Q39" s="79">
        <v>1040</v>
      </c>
      <c r="R39" s="79">
        <v>70.3</v>
      </c>
      <c r="S39" s="79">
        <v>12</v>
      </c>
      <c r="T39" s="79">
        <v>84.6</v>
      </c>
      <c r="U39" s="79">
        <v>14.4</v>
      </c>
      <c r="V39" s="79">
        <v>4.5999999999999996</v>
      </c>
      <c r="W39" s="79">
        <v>0.17</v>
      </c>
      <c r="X39" s="79">
        <v>9</v>
      </c>
      <c r="Y39" s="79">
        <v>0.98</v>
      </c>
      <c r="Z39" s="79">
        <v>51</v>
      </c>
      <c r="AA39" s="79">
        <v>66.34</v>
      </c>
      <c r="AB39" s="79">
        <v>0.43</v>
      </c>
      <c r="AC39" s="79">
        <v>22</v>
      </c>
      <c r="AD39" s="79">
        <v>28.97</v>
      </c>
      <c r="AE39" s="79"/>
      <c r="AF39" s="79">
        <v>765</v>
      </c>
      <c r="AG39" s="79">
        <v>3467.6</v>
      </c>
    </row>
    <row r="40" spans="2:33" x14ac:dyDescent="0.25">
      <c r="B40" s="78">
        <v>33</v>
      </c>
      <c r="C40" s="79">
        <v>3.8</v>
      </c>
      <c r="D40" s="79">
        <v>28.4</v>
      </c>
      <c r="E40" s="79">
        <v>15.7</v>
      </c>
      <c r="F40" s="79">
        <v>226</v>
      </c>
      <c r="G40" s="79">
        <v>0.62</v>
      </c>
      <c r="H40" s="79">
        <v>0.56999999999999995</v>
      </c>
      <c r="I40" s="79">
        <v>2.83</v>
      </c>
      <c r="J40" s="79">
        <v>0.9</v>
      </c>
      <c r="K40" s="79">
        <v>35.1</v>
      </c>
      <c r="L40" s="79">
        <v>6.0289999999999999</v>
      </c>
      <c r="M40" s="79">
        <v>2.7519999999999998</v>
      </c>
      <c r="N40" s="79">
        <v>0.49</v>
      </c>
      <c r="O40" s="79">
        <v>0.19600000000000001</v>
      </c>
      <c r="P40" s="79">
        <v>1.9</v>
      </c>
      <c r="Q40" s="79">
        <v>1420</v>
      </c>
      <c r="R40" s="79">
        <v>50.7</v>
      </c>
      <c r="S40" s="79">
        <v>41</v>
      </c>
      <c r="T40" s="79">
        <v>86.3</v>
      </c>
      <c r="U40" s="79">
        <v>14</v>
      </c>
      <c r="V40" s="79">
        <v>5</v>
      </c>
      <c r="W40" s="79">
        <v>0.26</v>
      </c>
      <c r="X40" s="79">
        <v>26</v>
      </c>
      <c r="Y40" s="79">
        <v>0.36</v>
      </c>
      <c r="Z40" s="79">
        <v>35</v>
      </c>
      <c r="AA40" s="79">
        <v>57.84</v>
      </c>
      <c r="AB40" s="79">
        <v>0.21</v>
      </c>
      <c r="AC40" s="79">
        <v>21</v>
      </c>
      <c r="AD40" s="79">
        <v>34.39</v>
      </c>
      <c r="AE40" s="79">
        <v>483</v>
      </c>
      <c r="AF40" s="79">
        <v>350</v>
      </c>
      <c r="AG40" s="79"/>
    </row>
    <row r="41" spans="2:33" x14ac:dyDescent="0.25">
      <c r="B41" s="78">
        <v>34</v>
      </c>
      <c r="C41" s="79">
        <v>8.6</v>
      </c>
      <c r="D41" s="79">
        <v>16.5</v>
      </c>
      <c r="E41" s="79">
        <v>12.4</v>
      </c>
      <c r="F41" s="79">
        <v>284</v>
      </c>
      <c r="G41" s="79">
        <v>0.93</v>
      </c>
      <c r="H41" s="79">
        <v>0.26</v>
      </c>
      <c r="I41" s="79">
        <v>0.86</v>
      </c>
      <c r="J41" s="79">
        <v>13.48</v>
      </c>
      <c r="K41" s="79">
        <v>30.9</v>
      </c>
      <c r="L41" s="79">
        <v>3.13</v>
      </c>
      <c r="M41" s="79">
        <v>2.847</v>
      </c>
      <c r="N41" s="79">
        <v>0.83299999999999996</v>
      </c>
      <c r="O41" s="79">
        <v>0.26400000000000001</v>
      </c>
      <c r="P41" s="79">
        <v>7.57</v>
      </c>
      <c r="Q41" s="79">
        <v>1720</v>
      </c>
      <c r="R41" s="79">
        <v>235.1</v>
      </c>
      <c r="S41" s="79">
        <v>181</v>
      </c>
      <c r="T41" s="79">
        <v>56.1</v>
      </c>
      <c r="U41" s="79">
        <v>13.9</v>
      </c>
      <c r="V41" s="79">
        <v>5.0999999999999996</v>
      </c>
      <c r="W41" s="79">
        <v>0.28000000000000003</v>
      </c>
      <c r="X41" s="79">
        <v>10</v>
      </c>
      <c r="Y41" s="79">
        <v>1.52</v>
      </c>
      <c r="Z41" s="79">
        <v>56</v>
      </c>
      <c r="AA41" s="79">
        <v>68.36</v>
      </c>
      <c r="AB41" s="79">
        <v>0.55000000000000004</v>
      </c>
      <c r="AC41" s="79">
        <v>20</v>
      </c>
      <c r="AD41" s="79">
        <v>24.54</v>
      </c>
      <c r="AE41" s="79">
        <v>859</v>
      </c>
      <c r="AF41" s="79">
        <v>491</v>
      </c>
      <c r="AG41" s="79"/>
    </row>
    <row r="42" spans="2:33" x14ac:dyDescent="0.25">
      <c r="B42" s="78">
        <v>39</v>
      </c>
      <c r="C42" s="79">
        <v>7.6</v>
      </c>
      <c r="D42" s="79">
        <v>31.1</v>
      </c>
      <c r="E42" s="79">
        <v>6.5</v>
      </c>
      <c r="F42" s="79">
        <v>93.4</v>
      </c>
      <c r="G42" s="79">
        <v>0.7</v>
      </c>
      <c r="H42" s="79">
        <v>0.75</v>
      </c>
      <c r="I42" s="79">
        <v>2.46</v>
      </c>
      <c r="J42" s="79">
        <v>1.41</v>
      </c>
      <c r="K42" s="79">
        <v>137</v>
      </c>
      <c r="L42" s="79">
        <v>6.3</v>
      </c>
      <c r="M42" s="79">
        <v>4.93</v>
      </c>
      <c r="N42" s="79">
        <v>0.52</v>
      </c>
      <c r="O42" s="79">
        <v>0.60699999999999998</v>
      </c>
      <c r="P42" s="79">
        <v>0.6</v>
      </c>
      <c r="Q42" s="79">
        <v>1180</v>
      </c>
      <c r="R42" s="79">
        <v>26</v>
      </c>
      <c r="S42" s="79">
        <v>74</v>
      </c>
      <c r="T42" s="79">
        <v>217.6</v>
      </c>
      <c r="U42" s="79">
        <v>12.6</v>
      </c>
      <c r="V42" s="79">
        <v>4.3</v>
      </c>
      <c r="W42" s="79">
        <v>0.15</v>
      </c>
      <c r="X42" s="79">
        <v>13</v>
      </c>
      <c r="Y42" s="79">
        <v>0.61</v>
      </c>
      <c r="Z42" s="79">
        <v>53</v>
      </c>
      <c r="AA42" s="79">
        <v>68.67</v>
      </c>
      <c r="AB42" s="79">
        <v>0.26</v>
      </c>
      <c r="AC42" s="79">
        <v>22</v>
      </c>
      <c r="AD42" s="79">
        <v>29.26</v>
      </c>
      <c r="AE42" s="79">
        <v>1569</v>
      </c>
      <c r="AF42" s="79">
        <v>293</v>
      </c>
      <c r="AG42" s="79"/>
    </row>
    <row r="43" spans="2:33" x14ac:dyDescent="0.25">
      <c r="B43" s="78">
        <v>42</v>
      </c>
      <c r="C43" s="79">
        <v>6</v>
      </c>
      <c r="D43" s="79">
        <v>26</v>
      </c>
      <c r="E43" s="79">
        <v>20</v>
      </c>
      <c r="F43" s="79">
        <v>169.2</v>
      </c>
      <c r="G43" s="79"/>
      <c r="H43" s="79">
        <v>0.53</v>
      </c>
      <c r="I43" s="79">
        <v>1.27</v>
      </c>
      <c r="J43" s="79">
        <v>2.04</v>
      </c>
      <c r="K43" s="79">
        <v>9.4</v>
      </c>
      <c r="L43" s="79">
        <v>8.2089999999999996</v>
      </c>
      <c r="M43" s="79">
        <v>5.6429999999999998</v>
      </c>
      <c r="N43" s="79">
        <v>0.65800000000000003</v>
      </c>
      <c r="O43" s="79">
        <v>1.246</v>
      </c>
      <c r="P43" s="79">
        <v>1.7</v>
      </c>
      <c r="Q43" s="79">
        <v>940</v>
      </c>
      <c r="R43" s="79"/>
      <c r="S43" s="79"/>
      <c r="T43" s="79">
        <v>73.599999999999994</v>
      </c>
      <c r="U43" s="79">
        <v>13.2</v>
      </c>
      <c r="V43" s="79">
        <v>4.7</v>
      </c>
      <c r="W43" s="79">
        <v>0.2</v>
      </c>
      <c r="X43" s="79">
        <v>13</v>
      </c>
      <c r="Y43" s="79">
        <v>0.65</v>
      </c>
      <c r="Z43" s="79">
        <v>42</v>
      </c>
      <c r="AA43" s="79">
        <v>66.11</v>
      </c>
      <c r="AB43" s="79">
        <v>0.24</v>
      </c>
      <c r="AC43" s="79">
        <v>15</v>
      </c>
      <c r="AD43" s="79">
        <v>24.31</v>
      </c>
      <c r="AE43" s="79">
        <v>687</v>
      </c>
      <c r="AF43" s="79">
        <v>336</v>
      </c>
      <c r="AG43" s="79"/>
    </row>
    <row r="44" spans="2:33" x14ac:dyDescent="0.25">
      <c r="B44" s="78">
        <v>46</v>
      </c>
      <c r="C44" s="79"/>
      <c r="D44" s="79">
        <v>34.299999999999997</v>
      </c>
      <c r="E44" s="79">
        <v>14</v>
      </c>
      <c r="F44" s="79">
        <v>147.19999999999999</v>
      </c>
      <c r="G44" s="79">
        <v>0.65</v>
      </c>
      <c r="H44" s="79">
        <v>0.43</v>
      </c>
      <c r="I44" s="79">
        <v>1.92</v>
      </c>
      <c r="J44" s="79">
        <v>0.98</v>
      </c>
      <c r="K44" s="79">
        <v>27.9</v>
      </c>
      <c r="L44" s="79">
        <v>5.0860000000000003</v>
      </c>
      <c r="M44" s="79">
        <v>5.2350000000000003</v>
      </c>
      <c r="N44" s="79">
        <v>0.41799999999999998</v>
      </c>
      <c r="O44" s="79">
        <v>1.137</v>
      </c>
      <c r="P44" s="79">
        <v>1.4</v>
      </c>
      <c r="Q44" s="79">
        <v>1040</v>
      </c>
      <c r="R44" s="79">
        <v>26.6</v>
      </c>
      <c r="S44" s="79">
        <v>73</v>
      </c>
      <c r="T44" s="79">
        <v>69.8</v>
      </c>
      <c r="U44" s="79">
        <v>12.8</v>
      </c>
      <c r="V44" s="79">
        <v>4.5</v>
      </c>
      <c r="W44" s="79">
        <v>0.25</v>
      </c>
      <c r="X44" s="79">
        <v>11</v>
      </c>
      <c r="Y44" s="79">
        <v>1.1299999999999999</v>
      </c>
      <c r="Z44" s="79">
        <v>50</v>
      </c>
      <c r="AA44" s="79">
        <v>65.45</v>
      </c>
      <c r="AB44" s="79">
        <v>0.5</v>
      </c>
      <c r="AC44" s="79">
        <v>22</v>
      </c>
      <c r="AD44" s="79">
        <v>28.87</v>
      </c>
      <c r="AE44" s="79">
        <v>696</v>
      </c>
      <c r="AF44" s="79">
        <v>408</v>
      </c>
      <c r="AG44" s="79">
        <v>50</v>
      </c>
    </row>
    <row r="45" spans="2:33" x14ac:dyDescent="0.25">
      <c r="B45" s="78">
        <v>49</v>
      </c>
      <c r="C45" s="79">
        <v>2.9</v>
      </c>
      <c r="D45" s="79">
        <v>19.600000000000001</v>
      </c>
      <c r="E45" s="79">
        <v>4</v>
      </c>
      <c r="F45" s="79">
        <v>134.80000000000001</v>
      </c>
      <c r="G45" s="79">
        <v>0.77</v>
      </c>
      <c r="H45" s="79">
        <v>0.2</v>
      </c>
      <c r="I45" s="79">
        <v>1.1100000000000001</v>
      </c>
      <c r="J45" s="79">
        <v>5.82</v>
      </c>
      <c r="K45" s="79">
        <v>164</v>
      </c>
      <c r="L45" s="79">
        <v>4.173</v>
      </c>
      <c r="M45" s="79">
        <v>3.6779999999999999</v>
      </c>
      <c r="N45" s="79">
        <v>0.32900000000000001</v>
      </c>
      <c r="O45" s="79">
        <v>0.20200000000000001</v>
      </c>
      <c r="P45" s="79">
        <v>1.1000000000000001</v>
      </c>
      <c r="Q45" s="79">
        <v>850</v>
      </c>
      <c r="R45" s="79">
        <v>145.30000000000001</v>
      </c>
      <c r="S45" s="79">
        <v>46</v>
      </c>
      <c r="T45" s="79">
        <v>46.5</v>
      </c>
      <c r="U45" s="79">
        <v>12.2</v>
      </c>
      <c r="V45" s="79">
        <v>4.2</v>
      </c>
      <c r="W45" s="79">
        <v>0.14000000000000001</v>
      </c>
      <c r="X45" s="79">
        <v>6</v>
      </c>
      <c r="Y45" s="79">
        <v>1.1100000000000001</v>
      </c>
      <c r="Z45" s="79">
        <v>51</v>
      </c>
      <c r="AA45" s="79">
        <v>69.78</v>
      </c>
      <c r="AB45" s="79">
        <v>0.37</v>
      </c>
      <c r="AC45" s="79">
        <v>17</v>
      </c>
      <c r="AD45" s="79">
        <v>23.07</v>
      </c>
      <c r="AE45" s="79">
        <v>1189</v>
      </c>
      <c r="AF45" s="79">
        <v>235</v>
      </c>
      <c r="AG45" s="79"/>
    </row>
    <row r="46" spans="2:33" x14ac:dyDescent="0.25">
      <c r="B46" s="78">
        <v>50</v>
      </c>
      <c r="C46" s="79">
        <v>6.7</v>
      </c>
      <c r="D46" s="79">
        <v>23.8</v>
      </c>
      <c r="E46" s="79"/>
      <c r="F46" s="79">
        <v>166.2</v>
      </c>
      <c r="G46" s="79">
        <v>0.61</v>
      </c>
      <c r="H46" s="79">
        <v>0.51</v>
      </c>
      <c r="I46" s="79">
        <v>1.93</v>
      </c>
      <c r="J46" s="79">
        <v>1.43</v>
      </c>
      <c r="K46" s="79">
        <v>16.7</v>
      </c>
      <c r="L46" s="79">
        <v>5.3339999999999996</v>
      </c>
      <c r="M46" s="79">
        <v>4.7279999999999998</v>
      </c>
      <c r="N46" s="79">
        <v>0.28100000000000003</v>
      </c>
      <c r="O46" s="79">
        <v>0.1</v>
      </c>
      <c r="P46" s="79">
        <v>1</v>
      </c>
      <c r="Q46" s="79">
        <v>1290</v>
      </c>
      <c r="R46" s="79">
        <v>33</v>
      </c>
      <c r="S46" s="79">
        <v>33</v>
      </c>
      <c r="T46" s="79">
        <v>54.6</v>
      </c>
      <c r="U46" s="79">
        <v>14.1</v>
      </c>
      <c r="V46" s="79">
        <v>4.5999999999999996</v>
      </c>
      <c r="W46" s="79">
        <v>0.12</v>
      </c>
      <c r="X46" s="79">
        <v>10</v>
      </c>
      <c r="Y46" s="79">
        <v>0.52</v>
      </c>
      <c r="Z46" s="79">
        <v>45</v>
      </c>
      <c r="AA46" s="79">
        <v>59.75</v>
      </c>
      <c r="AB46" s="79">
        <v>0.28999999999999998</v>
      </c>
      <c r="AC46" s="79">
        <v>25</v>
      </c>
      <c r="AD46" s="79">
        <v>33.01</v>
      </c>
      <c r="AE46" s="79">
        <v>1127</v>
      </c>
      <c r="AF46" s="79">
        <v>216</v>
      </c>
      <c r="AG46" s="79">
        <v>4000</v>
      </c>
    </row>
    <row r="47" spans="2:33" x14ac:dyDescent="0.25">
      <c r="B47" s="78">
        <v>55</v>
      </c>
      <c r="C47" s="79"/>
      <c r="D47" s="79">
        <v>12.2</v>
      </c>
      <c r="E47" s="79">
        <v>7.3</v>
      </c>
      <c r="F47" s="79">
        <v>127.2</v>
      </c>
      <c r="G47" s="79">
        <v>0.78</v>
      </c>
      <c r="H47" s="79">
        <v>0.28000000000000003</v>
      </c>
      <c r="I47" s="79">
        <v>1.7</v>
      </c>
      <c r="J47" s="79">
        <v>1.34</v>
      </c>
      <c r="K47" s="79">
        <v>74.400000000000006</v>
      </c>
      <c r="L47" s="79">
        <v>6.4180000000000001</v>
      </c>
      <c r="M47" s="79">
        <v>5.9340000000000002</v>
      </c>
      <c r="N47" s="79">
        <v>0.81</v>
      </c>
      <c r="O47" s="79">
        <v>0.27100000000000002</v>
      </c>
      <c r="P47" s="79">
        <v>0.6</v>
      </c>
      <c r="Q47" s="79">
        <v>1020</v>
      </c>
      <c r="R47" s="79">
        <v>69.900000000000006</v>
      </c>
      <c r="S47" s="79">
        <v>38</v>
      </c>
      <c r="T47" s="79">
        <v>131.1</v>
      </c>
      <c r="U47" s="79">
        <v>12.3</v>
      </c>
      <c r="V47" s="79">
        <v>4</v>
      </c>
      <c r="W47" s="79">
        <v>0.12</v>
      </c>
      <c r="X47" s="79">
        <v>7</v>
      </c>
      <c r="Y47" s="79">
        <v>0.72</v>
      </c>
      <c r="Z47" s="79">
        <v>45</v>
      </c>
      <c r="AA47" s="79">
        <v>58.01</v>
      </c>
      <c r="AB47" s="79">
        <v>0.47</v>
      </c>
      <c r="AC47" s="79">
        <v>29</v>
      </c>
      <c r="AD47" s="79">
        <v>37.450000000000003</v>
      </c>
      <c r="AE47" s="79">
        <v>1858</v>
      </c>
      <c r="AF47" s="79">
        <v>185</v>
      </c>
      <c r="AG47" s="79">
        <v>4000</v>
      </c>
    </row>
    <row r="49" spans="2:33" x14ac:dyDescent="0.25">
      <c r="B49" s="1"/>
      <c r="E49" s="89"/>
    </row>
    <row r="50" spans="2:33" x14ac:dyDescent="0.25">
      <c r="B50" s="86"/>
      <c r="C50" s="87">
        <v>38</v>
      </c>
      <c r="D50" s="87">
        <v>39</v>
      </c>
      <c r="E50" s="90">
        <v>37</v>
      </c>
      <c r="F50" s="87">
        <v>42</v>
      </c>
      <c r="G50" s="87">
        <v>39</v>
      </c>
      <c r="H50" s="87">
        <v>40</v>
      </c>
      <c r="I50" s="87">
        <v>42</v>
      </c>
      <c r="J50" s="87">
        <v>42</v>
      </c>
      <c r="K50" s="87">
        <v>42</v>
      </c>
      <c r="L50" s="87">
        <v>41</v>
      </c>
      <c r="M50" s="87">
        <v>41</v>
      </c>
      <c r="N50" s="87">
        <v>41</v>
      </c>
      <c r="O50" s="87">
        <v>41</v>
      </c>
      <c r="P50" s="87">
        <v>42</v>
      </c>
      <c r="Q50" s="87">
        <v>40</v>
      </c>
      <c r="R50" s="87">
        <v>40</v>
      </c>
      <c r="S50" s="87">
        <v>39</v>
      </c>
      <c r="T50" s="87">
        <v>42</v>
      </c>
      <c r="U50" s="87">
        <v>42</v>
      </c>
      <c r="V50" s="87">
        <v>42</v>
      </c>
      <c r="W50" s="87">
        <v>42</v>
      </c>
      <c r="X50" s="87">
        <v>42</v>
      </c>
      <c r="Y50" s="87">
        <v>42</v>
      </c>
      <c r="Z50" s="87">
        <v>42</v>
      </c>
      <c r="AA50" s="87">
        <v>42</v>
      </c>
      <c r="AB50" s="87">
        <v>42</v>
      </c>
      <c r="AC50" s="87">
        <v>42</v>
      </c>
      <c r="AD50" s="87">
        <v>42</v>
      </c>
      <c r="AE50" s="87">
        <v>36</v>
      </c>
      <c r="AF50" s="87">
        <v>42</v>
      </c>
      <c r="AG50" s="87">
        <v>15</v>
      </c>
    </row>
    <row r="51" spans="2:33" x14ac:dyDescent="0.25">
      <c r="B51" s="86"/>
      <c r="C51" s="87"/>
      <c r="D51" s="87"/>
      <c r="E51" s="90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</row>
    <row r="52" spans="2:33" x14ac:dyDescent="0.25">
      <c r="B52" s="86"/>
      <c r="C52" s="87">
        <v>2.5</v>
      </c>
      <c r="D52" s="87">
        <v>10.3</v>
      </c>
      <c r="E52" s="90">
        <v>2.5</v>
      </c>
      <c r="F52" s="87">
        <v>65.2</v>
      </c>
      <c r="G52" s="87">
        <v>0.61</v>
      </c>
      <c r="H52" s="87">
        <v>0.2</v>
      </c>
      <c r="I52" s="87">
        <v>0.32</v>
      </c>
      <c r="J52" s="87">
        <v>0.45</v>
      </c>
      <c r="K52" s="87">
        <v>2.4</v>
      </c>
      <c r="L52" s="87">
        <v>3.13</v>
      </c>
      <c r="M52" s="87">
        <v>2.6070000000000002</v>
      </c>
      <c r="N52" s="87">
        <v>0.15</v>
      </c>
      <c r="O52" s="87">
        <v>9.6000000000000002E-2</v>
      </c>
      <c r="P52" s="87">
        <v>0.6</v>
      </c>
      <c r="Q52" s="87">
        <v>820</v>
      </c>
      <c r="R52" s="87">
        <v>11.2</v>
      </c>
      <c r="S52" s="87">
        <v>6</v>
      </c>
      <c r="T52" s="87">
        <v>16.7</v>
      </c>
      <c r="U52" s="87">
        <v>12.2</v>
      </c>
      <c r="V52" s="87">
        <v>4</v>
      </c>
      <c r="W52" s="87">
        <v>0.06</v>
      </c>
      <c r="X52" s="87">
        <v>4</v>
      </c>
      <c r="Y52" s="87">
        <v>0.31</v>
      </c>
      <c r="Z52" s="87">
        <v>23</v>
      </c>
      <c r="AA52" s="87">
        <v>32.39</v>
      </c>
      <c r="AB52" s="87">
        <v>0.21</v>
      </c>
      <c r="AC52" s="87">
        <v>13</v>
      </c>
      <c r="AD52" s="87">
        <v>15.38</v>
      </c>
      <c r="AE52" s="87">
        <v>180</v>
      </c>
      <c r="AF52" s="87">
        <v>173</v>
      </c>
      <c r="AG52" s="87">
        <v>50</v>
      </c>
    </row>
    <row r="53" spans="2:33" x14ac:dyDescent="0.25">
      <c r="B53" s="86"/>
      <c r="C53" s="87">
        <v>3.1749999999999998</v>
      </c>
      <c r="D53" s="87">
        <v>18.899999999999999</v>
      </c>
      <c r="E53" s="90">
        <v>5.6</v>
      </c>
      <c r="F53" s="87">
        <v>125.1</v>
      </c>
      <c r="G53" s="87">
        <v>0.68</v>
      </c>
      <c r="H53" s="87">
        <v>0.3075</v>
      </c>
      <c r="I53" s="87">
        <v>1.3779999999999999</v>
      </c>
      <c r="J53" s="87">
        <v>0.88749999999999996</v>
      </c>
      <c r="K53" s="87">
        <v>15.83</v>
      </c>
      <c r="L53" s="87">
        <v>5.0869999999999997</v>
      </c>
      <c r="M53" s="87">
        <v>3.53</v>
      </c>
      <c r="N53" s="87">
        <v>0.36749999999999999</v>
      </c>
      <c r="O53" s="87">
        <v>0.216</v>
      </c>
      <c r="P53" s="87">
        <v>0.6</v>
      </c>
      <c r="Q53" s="87">
        <v>960</v>
      </c>
      <c r="R53" s="87">
        <v>43.43</v>
      </c>
      <c r="S53" s="87">
        <v>27</v>
      </c>
      <c r="T53" s="87">
        <v>54.58</v>
      </c>
      <c r="U53" s="87">
        <v>13.1</v>
      </c>
      <c r="V53" s="87">
        <v>4.375</v>
      </c>
      <c r="W53" s="87">
        <v>0.1275</v>
      </c>
      <c r="X53" s="87">
        <v>8</v>
      </c>
      <c r="Y53" s="87">
        <v>0.60750000000000004</v>
      </c>
      <c r="Z53" s="87">
        <v>40.75</v>
      </c>
      <c r="AA53" s="87">
        <v>57.56</v>
      </c>
      <c r="AB53" s="87">
        <v>0.28499999999999998</v>
      </c>
      <c r="AC53" s="87">
        <v>18.75</v>
      </c>
      <c r="AD53" s="87">
        <v>26.24</v>
      </c>
      <c r="AE53" s="87">
        <v>786.3</v>
      </c>
      <c r="AF53" s="87">
        <v>275.5</v>
      </c>
      <c r="AG53" s="87">
        <v>50</v>
      </c>
    </row>
    <row r="54" spans="2:33" x14ac:dyDescent="0.25">
      <c r="B54" s="86"/>
      <c r="C54" s="87">
        <v>4.45</v>
      </c>
      <c r="D54" s="87">
        <v>25.9</v>
      </c>
      <c r="E54" s="90">
        <v>8.6999999999999993</v>
      </c>
      <c r="F54" s="87">
        <v>147.1</v>
      </c>
      <c r="G54" s="87">
        <v>0.78</v>
      </c>
      <c r="H54" s="87">
        <v>0.505</v>
      </c>
      <c r="I54" s="87">
        <v>1.865</v>
      </c>
      <c r="J54" s="87">
        <v>1.135</v>
      </c>
      <c r="K54" s="87">
        <v>37.75</v>
      </c>
      <c r="L54" s="87">
        <v>5.8490000000000002</v>
      </c>
      <c r="M54" s="87">
        <v>4.3280000000000003</v>
      </c>
      <c r="N54" s="87">
        <v>0.47399999999999998</v>
      </c>
      <c r="O54" s="87">
        <v>0.32100000000000001</v>
      </c>
      <c r="P54" s="87">
        <v>0.9</v>
      </c>
      <c r="Q54" s="87">
        <v>1100</v>
      </c>
      <c r="R54" s="87">
        <v>70.349999999999994</v>
      </c>
      <c r="S54" s="87">
        <v>45</v>
      </c>
      <c r="T54" s="87">
        <v>72.3</v>
      </c>
      <c r="U54" s="87">
        <v>13.7</v>
      </c>
      <c r="V54" s="87">
        <v>4.55</v>
      </c>
      <c r="W54" s="87">
        <v>0.17</v>
      </c>
      <c r="X54" s="87">
        <v>10</v>
      </c>
      <c r="Y54" s="87">
        <v>0.72499999999999998</v>
      </c>
      <c r="Z54" s="87">
        <v>45.5</v>
      </c>
      <c r="AA54" s="87">
        <v>63.04</v>
      </c>
      <c r="AB54" s="87">
        <v>0.38</v>
      </c>
      <c r="AC54" s="87">
        <v>22</v>
      </c>
      <c r="AD54" s="87">
        <v>30.18</v>
      </c>
      <c r="AE54" s="87">
        <v>1158</v>
      </c>
      <c r="AF54" s="87">
        <v>317</v>
      </c>
      <c r="AG54" s="87">
        <v>1544</v>
      </c>
    </row>
    <row r="55" spans="2:33" x14ac:dyDescent="0.25">
      <c r="B55" s="86"/>
      <c r="C55" s="87">
        <v>6.1749999999999998</v>
      </c>
      <c r="D55" s="87">
        <v>32.700000000000003</v>
      </c>
      <c r="E55" s="90">
        <v>12.03</v>
      </c>
      <c r="F55" s="87">
        <v>190.6</v>
      </c>
      <c r="G55" s="87">
        <v>0.9</v>
      </c>
      <c r="H55" s="87">
        <v>0.66500000000000004</v>
      </c>
      <c r="I55" s="87">
        <v>2.835</v>
      </c>
      <c r="J55" s="87">
        <v>1.5429999999999999</v>
      </c>
      <c r="K55" s="87">
        <v>86.48</v>
      </c>
      <c r="L55" s="87">
        <v>6.61</v>
      </c>
      <c r="M55" s="87">
        <v>5.1580000000000004</v>
      </c>
      <c r="N55" s="87">
        <v>0.74</v>
      </c>
      <c r="O55" s="87">
        <v>0.89249999999999996</v>
      </c>
      <c r="P55" s="87">
        <v>1.4</v>
      </c>
      <c r="Q55" s="87">
        <v>1283</v>
      </c>
      <c r="R55" s="87">
        <v>148.19999999999999</v>
      </c>
      <c r="S55" s="87">
        <v>72</v>
      </c>
      <c r="T55" s="87">
        <v>87.55</v>
      </c>
      <c r="U55" s="87">
        <v>14.65</v>
      </c>
      <c r="V55" s="87">
        <v>4.9000000000000004</v>
      </c>
      <c r="W55" s="87">
        <v>0.2225</v>
      </c>
      <c r="X55" s="87">
        <v>13</v>
      </c>
      <c r="Y55" s="87">
        <v>1.0029999999999999</v>
      </c>
      <c r="Z55" s="87">
        <v>51.25</v>
      </c>
      <c r="AA55" s="87">
        <v>68.08</v>
      </c>
      <c r="AB55" s="87">
        <v>0.47749999999999998</v>
      </c>
      <c r="AC55" s="87">
        <v>27.25</v>
      </c>
      <c r="AD55" s="87">
        <v>35.619999999999997</v>
      </c>
      <c r="AE55" s="87">
        <v>1562</v>
      </c>
      <c r="AF55" s="87">
        <v>375.3</v>
      </c>
      <c r="AG55" s="87">
        <v>4000</v>
      </c>
    </row>
    <row r="56" spans="2:33" x14ac:dyDescent="0.25">
      <c r="B56" s="86"/>
      <c r="C56" s="87">
        <v>541.70000000000005</v>
      </c>
      <c r="D56" s="87">
        <v>52.5</v>
      </c>
      <c r="E56" s="90">
        <v>20</v>
      </c>
      <c r="F56" s="87">
        <v>442</v>
      </c>
      <c r="G56" s="87">
        <v>1.04</v>
      </c>
      <c r="H56" s="87">
        <v>1.6</v>
      </c>
      <c r="I56" s="87">
        <v>4.62</v>
      </c>
      <c r="J56" s="87">
        <v>13.48</v>
      </c>
      <c r="K56" s="87">
        <v>1072</v>
      </c>
      <c r="L56" s="87">
        <v>8.2089999999999996</v>
      </c>
      <c r="M56" s="87">
        <v>6.4450000000000003</v>
      </c>
      <c r="N56" s="87">
        <v>1.3420000000000001</v>
      </c>
      <c r="O56" s="87">
        <v>2.1150000000000002</v>
      </c>
      <c r="P56" s="87">
        <v>7.57</v>
      </c>
      <c r="Q56" s="87">
        <v>1720</v>
      </c>
      <c r="R56" s="87">
        <v>337.2</v>
      </c>
      <c r="S56" s="87">
        <v>181</v>
      </c>
      <c r="T56" s="87">
        <v>217.6</v>
      </c>
      <c r="U56" s="87">
        <v>17.600000000000001</v>
      </c>
      <c r="V56" s="87">
        <v>5.4</v>
      </c>
      <c r="W56" s="87">
        <v>0.55000000000000004</v>
      </c>
      <c r="X56" s="87">
        <v>27</v>
      </c>
      <c r="Y56" s="87">
        <v>2.0699999999999998</v>
      </c>
      <c r="Z56" s="87">
        <v>68</v>
      </c>
      <c r="AA56" s="87">
        <v>81.93</v>
      </c>
      <c r="AB56" s="87">
        <v>0.97</v>
      </c>
      <c r="AC56" s="87">
        <v>45</v>
      </c>
      <c r="AD56" s="87">
        <v>54.26</v>
      </c>
      <c r="AE56" s="87">
        <v>2619</v>
      </c>
      <c r="AF56" s="87">
        <v>765</v>
      </c>
      <c r="AG56" s="87">
        <v>4000</v>
      </c>
    </row>
    <row r="57" spans="2:33" x14ac:dyDescent="0.25">
      <c r="B57" s="86"/>
      <c r="C57" s="87"/>
      <c r="D57" s="87"/>
      <c r="E57" s="90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</row>
    <row r="58" spans="2:33" x14ac:dyDescent="0.25">
      <c r="B58" s="86"/>
      <c r="C58" s="87">
        <v>29.76</v>
      </c>
      <c r="D58" s="87">
        <v>26.55</v>
      </c>
      <c r="E58" s="90">
        <v>9.3000000000000007</v>
      </c>
      <c r="F58" s="87">
        <v>158.19999999999999</v>
      </c>
      <c r="G58" s="87">
        <v>0.78949999999999998</v>
      </c>
      <c r="H58" s="87">
        <v>0.52680000000000005</v>
      </c>
      <c r="I58" s="87">
        <v>2.0819999999999999</v>
      </c>
      <c r="J58" s="87">
        <v>1.6859999999999999</v>
      </c>
      <c r="K58" s="87">
        <v>101.7</v>
      </c>
      <c r="L58" s="87">
        <v>5.742</v>
      </c>
      <c r="M58" s="87">
        <v>4.3470000000000004</v>
      </c>
      <c r="N58" s="87">
        <v>0.56999999999999995</v>
      </c>
      <c r="O58" s="87">
        <v>0.55979999999999996</v>
      </c>
      <c r="P58" s="87">
        <v>1.361</v>
      </c>
      <c r="Q58" s="87">
        <v>1135</v>
      </c>
      <c r="R58" s="87">
        <v>113</v>
      </c>
      <c r="S58" s="87">
        <v>52.59</v>
      </c>
      <c r="T58" s="87">
        <v>74.06</v>
      </c>
      <c r="U58" s="87">
        <v>13.83</v>
      </c>
      <c r="V58" s="87">
        <v>4.6289999999999996</v>
      </c>
      <c r="W58" s="87">
        <v>0.18690000000000001</v>
      </c>
      <c r="X58" s="87">
        <v>11.24</v>
      </c>
      <c r="Y58" s="87">
        <v>0.8095</v>
      </c>
      <c r="Z58" s="87">
        <v>46.02</v>
      </c>
      <c r="AA58" s="87">
        <v>61.63</v>
      </c>
      <c r="AB58" s="87">
        <v>0.40860000000000002</v>
      </c>
      <c r="AC58" s="87">
        <v>23.74</v>
      </c>
      <c r="AD58" s="87">
        <v>31.74</v>
      </c>
      <c r="AE58" s="87">
        <v>1210</v>
      </c>
      <c r="AF58" s="87">
        <v>344.8</v>
      </c>
      <c r="AG58" s="87">
        <v>1748</v>
      </c>
    </row>
    <row r="59" spans="2:33" x14ac:dyDescent="0.25">
      <c r="B59" s="86"/>
      <c r="C59" s="87">
        <v>105.5</v>
      </c>
      <c r="D59" s="87">
        <v>9.42</v>
      </c>
      <c r="E59" s="90">
        <v>4.8170000000000002</v>
      </c>
      <c r="F59" s="87">
        <v>63.12</v>
      </c>
      <c r="G59" s="87">
        <v>0.12690000000000001</v>
      </c>
      <c r="H59" s="87">
        <v>0.27550000000000002</v>
      </c>
      <c r="I59" s="87">
        <v>0.96909999999999996</v>
      </c>
      <c r="J59" s="87">
        <v>2.133</v>
      </c>
      <c r="K59" s="87">
        <v>204.8</v>
      </c>
      <c r="L59" s="87">
        <v>1.129</v>
      </c>
      <c r="M59" s="87">
        <v>0.97399999999999998</v>
      </c>
      <c r="N59" s="87">
        <v>0.29709999999999998</v>
      </c>
      <c r="O59" s="87">
        <v>0.48599999999999999</v>
      </c>
      <c r="P59" s="87">
        <v>1.5269999999999999</v>
      </c>
      <c r="Q59" s="87">
        <v>217</v>
      </c>
      <c r="R59" s="87">
        <v>94.36</v>
      </c>
      <c r="S59" s="87">
        <v>37.299999999999997</v>
      </c>
      <c r="T59" s="87">
        <v>32.409999999999997</v>
      </c>
      <c r="U59" s="87">
        <v>1.117</v>
      </c>
      <c r="V59" s="87">
        <v>0.34870000000000001</v>
      </c>
      <c r="W59" s="87">
        <v>8.6290000000000006E-2</v>
      </c>
      <c r="X59" s="87">
        <v>5.016</v>
      </c>
      <c r="Y59" s="87">
        <v>0.32890000000000003</v>
      </c>
      <c r="Z59" s="87">
        <v>8.08</v>
      </c>
      <c r="AA59" s="87">
        <v>9.7059999999999995</v>
      </c>
      <c r="AB59" s="87">
        <v>0.16300000000000001</v>
      </c>
      <c r="AC59" s="87">
        <v>6.7569999999999997</v>
      </c>
      <c r="AD59" s="87">
        <v>8.1029999999999998</v>
      </c>
      <c r="AE59" s="87">
        <v>586.5</v>
      </c>
      <c r="AF59" s="87">
        <v>126.1</v>
      </c>
      <c r="AG59" s="87">
        <v>1685</v>
      </c>
    </row>
    <row r="60" spans="2:33" x14ac:dyDescent="0.25">
      <c r="E60" s="89"/>
    </row>
    <row r="61" spans="2:33" x14ac:dyDescent="0.25">
      <c r="B61" s="88"/>
      <c r="E61" s="89"/>
    </row>
    <row r="62" spans="2:33" x14ac:dyDescent="0.25">
      <c r="B62" s="86"/>
      <c r="C62" s="87">
        <v>18</v>
      </c>
      <c r="D62" s="87">
        <v>17</v>
      </c>
      <c r="E62" s="90">
        <v>16</v>
      </c>
      <c r="F62" s="87">
        <v>19</v>
      </c>
      <c r="G62" s="87">
        <v>18</v>
      </c>
      <c r="H62" s="87">
        <v>18</v>
      </c>
      <c r="I62" s="87">
        <v>19</v>
      </c>
      <c r="J62" s="87">
        <v>19</v>
      </c>
      <c r="K62" s="87">
        <v>19</v>
      </c>
      <c r="L62" s="87">
        <v>19</v>
      </c>
      <c r="M62" s="87">
        <v>19</v>
      </c>
      <c r="N62" s="87">
        <v>19</v>
      </c>
      <c r="O62" s="87">
        <v>19</v>
      </c>
      <c r="P62" s="87">
        <v>19</v>
      </c>
      <c r="Q62" s="87">
        <v>18</v>
      </c>
      <c r="R62" s="87">
        <v>19</v>
      </c>
      <c r="S62" s="87">
        <v>18</v>
      </c>
      <c r="T62" s="87">
        <v>19</v>
      </c>
      <c r="U62" s="87">
        <v>19</v>
      </c>
      <c r="V62" s="87">
        <v>19</v>
      </c>
      <c r="W62" s="87">
        <v>19</v>
      </c>
      <c r="X62" s="87">
        <v>19</v>
      </c>
      <c r="Y62" s="87">
        <v>19</v>
      </c>
      <c r="Z62" s="87">
        <v>19</v>
      </c>
      <c r="AA62" s="87">
        <v>19</v>
      </c>
      <c r="AB62" s="87">
        <v>19</v>
      </c>
      <c r="AC62" s="87">
        <v>19</v>
      </c>
      <c r="AD62" s="87">
        <v>19</v>
      </c>
      <c r="AE62" s="87">
        <v>16</v>
      </c>
      <c r="AF62" s="87">
        <v>19</v>
      </c>
      <c r="AG62" s="87">
        <v>7</v>
      </c>
    </row>
    <row r="63" spans="2:33" x14ac:dyDescent="0.25">
      <c r="B63" s="86"/>
      <c r="C63" s="87"/>
      <c r="D63" s="87"/>
      <c r="E63" s="90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</row>
    <row r="64" spans="2:33" x14ac:dyDescent="0.25">
      <c r="B64" s="86"/>
      <c r="C64" s="87">
        <v>2.5</v>
      </c>
      <c r="D64" s="87">
        <v>10.3</v>
      </c>
      <c r="E64" s="90">
        <v>2.5</v>
      </c>
      <c r="F64" s="87">
        <v>97</v>
      </c>
      <c r="G64" s="87">
        <v>0.61</v>
      </c>
      <c r="H64" s="87">
        <v>0.22</v>
      </c>
      <c r="I64" s="87">
        <v>1.01</v>
      </c>
      <c r="J64" s="87">
        <v>0.63</v>
      </c>
      <c r="K64" s="87">
        <v>2.4</v>
      </c>
      <c r="L64" s="87">
        <v>3.637</v>
      </c>
      <c r="M64" s="87">
        <v>2.6070000000000002</v>
      </c>
      <c r="N64" s="87">
        <v>0.15</v>
      </c>
      <c r="O64" s="87">
        <v>0.13200000000000001</v>
      </c>
      <c r="P64" s="87">
        <v>0.6</v>
      </c>
      <c r="Q64" s="87">
        <v>850</v>
      </c>
      <c r="R64" s="87">
        <v>16.7</v>
      </c>
      <c r="S64" s="87">
        <v>7</v>
      </c>
      <c r="T64" s="87">
        <v>46.2</v>
      </c>
      <c r="U64" s="87">
        <v>12.2</v>
      </c>
      <c r="V64" s="87">
        <v>4</v>
      </c>
      <c r="W64" s="87">
        <v>0.1</v>
      </c>
      <c r="X64" s="87">
        <v>5</v>
      </c>
      <c r="Y64" s="87">
        <v>0.31</v>
      </c>
      <c r="Z64" s="87">
        <v>30</v>
      </c>
      <c r="AA64" s="87">
        <v>35.4</v>
      </c>
      <c r="AB64" s="87">
        <v>0.21</v>
      </c>
      <c r="AC64" s="87">
        <v>13</v>
      </c>
      <c r="AD64" s="87">
        <v>15.38</v>
      </c>
      <c r="AE64" s="87">
        <v>180</v>
      </c>
      <c r="AF64" s="87">
        <v>176</v>
      </c>
      <c r="AG64" s="87">
        <v>50</v>
      </c>
    </row>
    <row r="65" spans="2:33" x14ac:dyDescent="0.25">
      <c r="B65" s="86"/>
      <c r="C65" s="87">
        <v>3.0750000000000002</v>
      </c>
      <c r="D65" s="87">
        <v>18.3</v>
      </c>
      <c r="E65" s="90">
        <v>5.45</v>
      </c>
      <c r="F65" s="87">
        <v>122.2</v>
      </c>
      <c r="G65" s="87">
        <v>0.7</v>
      </c>
      <c r="H65" s="87">
        <v>0.28499999999999998</v>
      </c>
      <c r="I65" s="87">
        <v>1.41</v>
      </c>
      <c r="J65" s="87">
        <v>0.85</v>
      </c>
      <c r="K65" s="87">
        <v>9.1999999999999993</v>
      </c>
      <c r="L65" s="87">
        <v>5.0869999999999997</v>
      </c>
      <c r="M65" s="87">
        <v>3.4119999999999999</v>
      </c>
      <c r="N65" s="87">
        <v>0.36099999999999999</v>
      </c>
      <c r="O65" s="87">
        <v>0.216</v>
      </c>
      <c r="P65" s="87">
        <v>0.6</v>
      </c>
      <c r="Q65" s="87">
        <v>957.5</v>
      </c>
      <c r="R65" s="87">
        <v>55.8</v>
      </c>
      <c r="S65" s="87">
        <v>28.25</v>
      </c>
      <c r="T65" s="87">
        <v>56.1</v>
      </c>
      <c r="U65" s="87">
        <v>13.3</v>
      </c>
      <c r="V65" s="87">
        <v>4.4000000000000004</v>
      </c>
      <c r="W65" s="87">
        <v>0.12</v>
      </c>
      <c r="X65" s="87">
        <v>7</v>
      </c>
      <c r="Y65" s="87">
        <v>0.65</v>
      </c>
      <c r="Z65" s="87">
        <v>39</v>
      </c>
      <c r="AA65" s="87">
        <v>53.03</v>
      </c>
      <c r="AB65" s="87">
        <v>0.33</v>
      </c>
      <c r="AC65" s="87">
        <v>19</v>
      </c>
      <c r="AD65" s="87">
        <v>26.91</v>
      </c>
      <c r="AE65" s="87">
        <v>806</v>
      </c>
      <c r="AF65" s="87">
        <v>262</v>
      </c>
      <c r="AG65" s="87">
        <v>74.2</v>
      </c>
    </row>
    <row r="66" spans="2:33" x14ac:dyDescent="0.25">
      <c r="B66" s="86"/>
      <c r="C66" s="87">
        <v>4.05</v>
      </c>
      <c r="D66" s="87">
        <v>26.8</v>
      </c>
      <c r="E66" s="90">
        <v>7.3</v>
      </c>
      <c r="F66" s="87">
        <v>134.80000000000001</v>
      </c>
      <c r="G66" s="87">
        <v>0.78500000000000003</v>
      </c>
      <c r="H66" s="87">
        <v>0.505</v>
      </c>
      <c r="I66" s="87">
        <v>1.75</v>
      </c>
      <c r="J66" s="87">
        <v>1.1499999999999999</v>
      </c>
      <c r="K66" s="87">
        <v>46</v>
      </c>
      <c r="L66" s="87">
        <v>5.7969999999999997</v>
      </c>
      <c r="M66" s="87">
        <v>3.9039999999999999</v>
      </c>
      <c r="N66" s="87">
        <v>0.47299999999999998</v>
      </c>
      <c r="O66" s="87">
        <v>0.26200000000000001</v>
      </c>
      <c r="P66" s="87">
        <v>0.8</v>
      </c>
      <c r="Q66" s="87">
        <v>1080</v>
      </c>
      <c r="R66" s="87">
        <v>91.9</v>
      </c>
      <c r="S66" s="87">
        <v>47</v>
      </c>
      <c r="T66" s="87">
        <v>80.400000000000006</v>
      </c>
      <c r="U66" s="87">
        <v>13.7</v>
      </c>
      <c r="V66" s="87">
        <v>4.5</v>
      </c>
      <c r="W66" s="87">
        <v>0.17</v>
      </c>
      <c r="X66" s="87">
        <v>9</v>
      </c>
      <c r="Y66" s="87">
        <v>0.75</v>
      </c>
      <c r="Z66" s="87">
        <v>48</v>
      </c>
      <c r="AA66" s="87">
        <v>62.59</v>
      </c>
      <c r="AB66" s="87">
        <v>0.41</v>
      </c>
      <c r="AC66" s="87">
        <v>24</v>
      </c>
      <c r="AD66" s="87">
        <v>30.28</v>
      </c>
      <c r="AE66" s="87">
        <v>999.5</v>
      </c>
      <c r="AF66" s="87">
        <v>312</v>
      </c>
      <c r="AG66" s="87">
        <v>1360</v>
      </c>
    </row>
    <row r="67" spans="2:33" x14ac:dyDescent="0.25">
      <c r="B67" s="86"/>
      <c r="C67" s="87">
        <v>6</v>
      </c>
      <c r="D67" s="87">
        <v>35.9</v>
      </c>
      <c r="E67" s="90">
        <v>11.65</v>
      </c>
      <c r="F67" s="87">
        <v>191</v>
      </c>
      <c r="G67" s="87">
        <v>0.94499999999999995</v>
      </c>
      <c r="H67" s="87">
        <v>0.8125</v>
      </c>
      <c r="I67" s="87">
        <v>3.13</v>
      </c>
      <c r="J67" s="87">
        <v>1.69</v>
      </c>
      <c r="K67" s="87">
        <v>88.8</v>
      </c>
      <c r="L67" s="87">
        <v>6.6479999999999997</v>
      </c>
      <c r="M67" s="87">
        <v>4.6470000000000002</v>
      </c>
      <c r="N67" s="87">
        <v>0.83</v>
      </c>
      <c r="O67" s="87">
        <v>0.47699999999999998</v>
      </c>
      <c r="P67" s="87">
        <v>1.4</v>
      </c>
      <c r="Q67" s="87">
        <v>1208</v>
      </c>
      <c r="R67" s="87">
        <v>250.2</v>
      </c>
      <c r="S67" s="87">
        <v>72.75</v>
      </c>
      <c r="T67" s="87">
        <v>93.9</v>
      </c>
      <c r="U67" s="87">
        <v>14.6</v>
      </c>
      <c r="V67" s="87">
        <v>4.9000000000000004</v>
      </c>
      <c r="W67" s="87">
        <v>0.22</v>
      </c>
      <c r="X67" s="87">
        <v>13</v>
      </c>
      <c r="Y67" s="87">
        <v>0.99</v>
      </c>
      <c r="Z67" s="87">
        <v>52</v>
      </c>
      <c r="AA67" s="87">
        <v>67.91</v>
      </c>
      <c r="AB67" s="87">
        <v>0.51</v>
      </c>
      <c r="AC67" s="87">
        <v>28</v>
      </c>
      <c r="AD67" s="87">
        <v>40.81</v>
      </c>
      <c r="AE67" s="87">
        <v>1445</v>
      </c>
      <c r="AF67" s="87">
        <v>416</v>
      </c>
      <c r="AG67" s="87">
        <v>1547</v>
      </c>
    </row>
    <row r="68" spans="2:33" x14ac:dyDescent="0.25">
      <c r="B68" s="86"/>
      <c r="C68" s="87">
        <v>541.70000000000005</v>
      </c>
      <c r="D68" s="87">
        <v>52.5</v>
      </c>
      <c r="E68" s="90">
        <v>20</v>
      </c>
      <c r="F68" s="87">
        <v>224</v>
      </c>
      <c r="G68" s="87">
        <v>1.04</v>
      </c>
      <c r="H68" s="87">
        <v>1.6</v>
      </c>
      <c r="I68" s="87">
        <v>4.09</v>
      </c>
      <c r="J68" s="87">
        <v>5.05</v>
      </c>
      <c r="K68" s="87">
        <v>1072</v>
      </c>
      <c r="L68" s="87">
        <v>7.226</v>
      </c>
      <c r="M68" s="87">
        <v>6.4450000000000003</v>
      </c>
      <c r="N68" s="87">
        <v>1.3420000000000001</v>
      </c>
      <c r="O68" s="87">
        <v>2.1150000000000002</v>
      </c>
      <c r="P68" s="87">
        <v>7.1</v>
      </c>
      <c r="Q68" s="87">
        <v>1640</v>
      </c>
      <c r="R68" s="87">
        <v>337.2</v>
      </c>
      <c r="S68" s="87">
        <v>125</v>
      </c>
      <c r="T68" s="87">
        <v>109.6</v>
      </c>
      <c r="U68" s="87">
        <v>15.4</v>
      </c>
      <c r="V68" s="87">
        <v>5</v>
      </c>
      <c r="W68" s="87">
        <v>0.55000000000000004</v>
      </c>
      <c r="X68" s="87">
        <v>27</v>
      </c>
      <c r="Y68" s="87">
        <v>2.0699999999999998</v>
      </c>
      <c r="Z68" s="87">
        <v>68</v>
      </c>
      <c r="AA68" s="87">
        <v>81.93</v>
      </c>
      <c r="AB68" s="87">
        <v>0.97</v>
      </c>
      <c r="AC68" s="87">
        <v>45</v>
      </c>
      <c r="AD68" s="87">
        <v>54.26</v>
      </c>
      <c r="AE68" s="87">
        <v>1912</v>
      </c>
      <c r="AF68" s="87">
        <v>746</v>
      </c>
      <c r="AG68" s="87">
        <v>1654</v>
      </c>
    </row>
    <row r="69" spans="2:33" x14ac:dyDescent="0.25">
      <c r="B69" s="86"/>
      <c r="C69" s="87"/>
      <c r="D69" s="87"/>
      <c r="E69" s="90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</row>
    <row r="70" spans="2:33" x14ac:dyDescent="0.25">
      <c r="B70" s="86"/>
      <c r="C70" s="87">
        <v>35.08</v>
      </c>
      <c r="D70" s="87">
        <v>28.34</v>
      </c>
      <c r="E70" s="90">
        <v>9.1</v>
      </c>
      <c r="F70" s="87">
        <v>149.6</v>
      </c>
      <c r="G70" s="87">
        <v>0.80330000000000001</v>
      </c>
      <c r="H70" s="87">
        <v>0.56999999999999995</v>
      </c>
      <c r="I70" s="87">
        <v>2.1669999999999998</v>
      </c>
      <c r="J70" s="87">
        <v>1.482</v>
      </c>
      <c r="K70" s="87">
        <v>105.9</v>
      </c>
      <c r="L70" s="87">
        <v>5.7750000000000004</v>
      </c>
      <c r="M70" s="87">
        <v>4.1100000000000003</v>
      </c>
      <c r="N70" s="87">
        <v>0.59689999999999999</v>
      </c>
      <c r="O70" s="87">
        <v>0.44579999999999997</v>
      </c>
      <c r="P70" s="87">
        <v>1.4370000000000001</v>
      </c>
      <c r="Q70" s="87">
        <v>1102</v>
      </c>
      <c r="R70" s="87">
        <v>144.5</v>
      </c>
      <c r="S70" s="87">
        <v>53.61</v>
      </c>
      <c r="T70" s="87">
        <v>78.62</v>
      </c>
      <c r="U70" s="87">
        <v>13.84</v>
      </c>
      <c r="V70" s="87">
        <v>4.5469999999999997</v>
      </c>
      <c r="W70" s="87">
        <v>0.19159999999999999</v>
      </c>
      <c r="X70" s="87">
        <v>11.16</v>
      </c>
      <c r="Y70" s="87">
        <v>0.85160000000000002</v>
      </c>
      <c r="Z70" s="87">
        <v>46.32</v>
      </c>
      <c r="AA70" s="87">
        <v>61.11</v>
      </c>
      <c r="AB70" s="87">
        <v>0.44579999999999997</v>
      </c>
      <c r="AC70" s="87">
        <v>24.74</v>
      </c>
      <c r="AD70" s="87">
        <v>32.46</v>
      </c>
      <c r="AE70" s="87">
        <v>1083</v>
      </c>
      <c r="AF70" s="87">
        <v>349.6</v>
      </c>
      <c r="AG70" s="87">
        <v>942.2</v>
      </c>
    </row>
    <row r="71" spans="2:33" x14ac:dyDescent="0.25">
      <c r="B71" s="86"/>
      <c r="C71" s="87">
        <v>126.5</v>
      </c>
      <c r="D71" s="87">
        <v>11.52</v>
      </c>
      <c r="E71" s="90">
        <v>5.3819999999999997</v>
      </c>
      <c r="F71" s="87">
        <v>42.12</v>
      </c>
      <c r="G71" s="87">
        <v>0.13059999999999999</v>
      </c>
      <c r="H71" s="87">
        <v>0.35470000000000002</v>
      </c>
      <c r="I71" s="87">
        <v>1.0449999999999999</v>
      </c>
      <c r="J71" s="87">
        <v>1.054</v>
      </c>
      <c r="K71" s="87">
        <v>237.7</v>
      </c>
      <c r="L71" s="87">
        <v>0.96389999999999998</v>
      </c>
      <c r="M71" s="87">
        <v>0.95320000000000005</v>
      </c>
      <c r="N71" s="87">
        <v>0.36080000000000001</v>
      </c>
      <c r="O71" s="87">
        <v>0.46870000000000001</v>
      </c>
      <c r="P71" s="87">
        <v>1.6659999999999999</v>
      </c>
      <c r="Q71" s="87">
        <v>187.8</v>
      </c>
      <c r="R71" s="87">
        <v>114.9</v>
      </c>
      <c r="S71" s="87">
        <v>33.03</v>
      </c>
      <c r="T71" s="87">
        <v>19.62</v>
      </c>
      <c r="U71" s="87">
        <v>0.87519999999999998</v>
      </c>
      <c r="V71" s="87">
        <v>0.27960000000000002</v>
      </c>
      <c r="W71" s="87">
        <v>0.1045</v>
      </c>
      <c r="X71" s="87">
        <v>5.7859999999999996</v>
      </c>
      <c r="Y71" s="87">
        <v>0.36680000000000001</v>
      </c>
      <c r="Z71" s="87">
        <v>8.8130000000000006</v>
      </c>
      <c r="AA71" s="87">
        <v>10.84</v>
      </c>
      <c r="AB71" s="87">
        <v>0.19950000000000001</v>
      </c>
      <c r="AC71" s="87">
        <v>7.9219999999999997</v>
      </c>
      <c r="AD71" s="87">
        <v>9.3190000000000008</v>
      </c>
      <c r="AE71" s="87">
        <v>463.3</v>
      </c>
      <c r="AF71" s="87">
        <v>138.1</v>
      </c>
      <c r="AG71" s="87">
        <v>740.6</v>
      </c>
    </row>
    <row r="72" spans="2:33" x14ac:dyDescent="0.25">
      <c r="E72" s="89"/>
    </row>
    <row r="73" spans="2:33" x14ac:dyDescent="0.25">
      <c r="B73" s="88"/>
      <c r="E73" s="89"/>
    </row>
    <row r="74" spans="2:33" x14ac:dyDescent="0.25">
      <c r="B74" s="86"/>
      <c r="C74" s="87">
        <v>20</v>
      </c>
      <c r="D74" s="87">
        <v>22</v>
      </c>
      <c r="E74" s="90">
        <v>21</v>
      </c>
      <c r="F74" s="87">
        <v>23</v>
      </c>
      <c r="G74" s="87">
        <v>21</v>
      </c>
      <c r="H74" s="87">
        <v>22</v>
      </c>
      <c r="I74" s="87">
        <v>23</v>
      </c>
      <c r="J74" s="87">
        <v>23</v>
      </c>
      <c r="K74" s="87">
        <v>23</v>
      </c>
      <c r="L74" s="87">
        <v>22</v>
      </c>
      <c r="M74" s="87">
        <v>22</v>
      </c>
      <c r="N74" s="87">
        <v>22</v>
      </c>
      <c r="O74" s="87">
        <v>22</v>
      </c>
      <c r="P74" s="87">
        <v>23</v>
      </c>
      <c r="Q74" s="87">
        <v>22</v>
      </c>
      <c r="R74" s="87">
        <v>21</v>
      </c>
      <c r="S74" s="87">
        <v>21</v>
      </c>
      <c r="T74" s="87">
        <v>23</v>
      </c>
      <c r="U74" s="87">
        <v>23</v>
      </c>
      <c r="V74" s="87">
        <v>23</v>
      </c>
      <c r="W74" s="87">
        <v>23</v>
      </c>
      <c r="X74" s="87">
        <v>23</v>
      </c>
      <c r="Y74" s="87">
        <v>23</v>
      </c>
      <c r="Z74" s="87">
        <v>23</v>
      </c>
      <c r="AA74" s="87">
        <v>23</v>
      </c>
      <c r="AB74" s="87">
        <v>23</v>
      </c>
      <c r="AC74" s="87">
        <v>23</v>
      </c>
      <c r="AD74" s="87">
        <v>23</v>
      </c>
      <c r="AE74" s="87">
        <v>20</v>
      </c>
      <c r="AF74" s="87">
        <v>23</v>
      </c>
      <c r="AG74" s="87">
        <v>8</v>
      </c>
    </row>
    <row r="75" spans="2:33" x14ac:dyDescent="0.25">
      <c r="B75" s="86"/>
      <c r="C75" s="87"/>
      <c r="D75" s="87"/>
      <c r="E75" s="90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</row>
    <row r="76" spans="2:33" x14ac:dyDescent="0.25">
      <c r="B76" s="86"/>
      <c r="C76" s="87">
        <v>2.7</v>
      </c>
      <c r="D76" s="87">
        <v>12.2</v>
      </c>
      <c r="E76" s="90">
        <v>2.7</v>
      </c>
      <c r="F76" s="87">
        <v>65.2</v>
      </c>
      <c r="G76" s="87">
        <v>0.61</v>
      </c>
      <c r="H76" s="87">
        <v>0.2</v>
      </c>
      <c r="I76" s="87">
        <v>0.32</v>
      </c>
      <c r="J76" s="87">
        <v>0.45</v>
      </c>
      <c r="K76" s="87">
        <v>4</v>
      </c>
      <c r="L76" s="87">
        <v>3.13</v>
      </c>
      <c r="M76" s="87">
        <v>2.7519999999999998</v>
      </c>
      <c r="N76" s="87">
        <v>0.19</v>
      </c>
      <c r="O76" s="87">
        <v>9.6000000000000002E-2</v>
      </c>
      <c r="P76" s="87">
        <v>0.6</v>
      </c>
      <c r="Q76" s="87">
        <v>820</v>
      </c>
      <c r="R76" s="87">
        <v>11.2</v>
      </c>
      <c r="S76" s="87">
        <v>6</v>
      </c>
      <c r="T76" s="87">
        <v>16.7</v>
      </c>
      <c r="U76" s="87">
        <v>12.2</v>
      </c>
      <c r="V76" s="87">
        <v>4</v>
      </c>
      <c r="W76" s="87">
        <v>0.06</v>
      </c>
      <c r="X76" s="87">
        <v>4</v>
      </c>
      <c r="Y76" s="87">
        <v>0.31</v>
      </c>
      <c r="Z76" s="87">
        <v>23</v>
      </c>
      <c r="AA76" s="87">
        <v>32.39</v>
      </c>
      <c r="AB76" s="87">
        <v>0.21</v>
      </c>
      <c r="AC76" s="87">
        <v>15</v>
      </c>
      <c r="AD76" s="87">
        <v>22.44</v>
      </c>
      <c r="AE76" s="87">
        <v>445</v>
      </c>
      <c r="AF76" s="87">
        <v>173</v>
      </c>
      <c r="AG76" s="87">
        <v>50</v>
      </c>
    </row>
    <row r="77" spans="2:33" x14ac:dyDescent="0.25">
      <c r="B77" s="86"/>
      <c r="C77" s="87">
        <v>3.3</v>
      </c>
      <c r="D77" s="87">
        <v>18.73</v>
      </c>
      <c r="E77" s="90">
        <v>5.5</v>
      </c>
      <c r="F77" s="87">
        <v>127.2</v>
      </c>
      <c r="G77" s="87">
        <v>0.65500000000000003</v>
      </c>
      <c r="H77" s="87">
        <v>0.32250000000000001</v>
      </c>
      <c r="I77" s="87">
        <v>1.27</v>
      </c>
      <c r="J77" s="87">
        <v>0.9</v>
      </c>
      <c r="K77" s="87">
        <v>16.2</v>
      </c>
      <c r="L77" s="87">
        <v>4.9960000000000004</v>
      </c>
      <c r="M77" s="87">
        <v>3.6379999999999999</v>
      </c>
      <c r="N77" s="87">
        <v>0.37480000000000002</v>
      </c>
      <c r="O77" s="87">
        <v>0.2485</v>
      </c>
      <c r="P77" s="87">
        <v>0.6</v>
      </c>
      <c r="Q77" s="87">
        <v>955</v>
      </c>
      <c r="R77" s="87">
        <v>29.85</v>
      </c>
      <c r="S77" s="87">
        <v>26.5</v>
      </c>
      <c r="T77" s="87">
        <v>52.3</v>
      </c>
      <c r="U77" s="87">
        <v>12.6</v>
      </c>
      <c r="V77" s="87">
        <v>4.3</v>
      </c>
      <c r="W77" s="87">
        <v>0.13</v>
      </c>
      <c r="X77" s="87">
        <v>9</v>
      </c>
      <c r="Y77" s="87">
        <v>0.56999999999999995</v>
      </c>
      <c r="Z77" s="87">
        <v>41</v>
      </c>
      <c r="AA77" s="87">
        <v>58.01</v>
      </c>
      <c r="AB77" s="87">
        <v>0.26</v>
      </c>
      <c r="AC77" s="87">
        <v>18</v>
      </c>
      <c r="AD77" s="87">
        <v>24.54</v>
      </c>
      <c r="AE77" s="87">
        <v>717.3</v>
      </c>
      <c r="AF77" s="87">
        <v>293</v>
      </c>
      <c r="AG77" s="87">
        <v>50</v>
      </c>
    </row>
    <row r="78" spans="2:33" x14ac:dyDescent="0.25">
      <c r="B78" s="86"/>
      <c r="C78" s="87">
        <v>4.5999999999999996</v>
      </c>
      <c r="D78" s="87">
        <v>24.85</v>
      </c>
      <c r="E78" s="90">
        <v>9.6999999999999993</v>
      </c>
      <c r="F78" s="87">
        <v>149.19999999999999</v>
      </c>
      <c r="G78" s="87">
        <v>0.77</v>
      </c>
      <c r="H78" s="87">
        <v>0.49</v>
      </c>
      <c r="I78" s="87">
        <v>1.92</v>
      </c>
      <c r="J78" s="87">
        <v>1.0900000000000001</v>
      </c>
      <c r="K78" s="87">
        <v>35.1</v>
      </c>
      <c r="L78" s="87">
        <v>6.0339999999999998</v>
      </c>
      <c r="M78" s="87">
        <v>4.8810000000000002</v>
      </c>
      <c r="N78" s="87">
        <v>0.505</v>
      </c>
      <c r="O78" s="87">
        <v>0.54400000000000004</v>
      </c>
      <c r="P78" s="87">
        <v>1</v>
      </c>
      <c r="Q78" s="87">
        <v>1155</v>
      </c>
      <c r="R78" s="87">
        <v>69.900000000000006</v>
      </c>
      <c r="S78" s="87">
        <v>39</v>
      </c>
      <c r="T78" s="87">
        <v>62.4</v>
      </c>
      <c r="U78" s="87">
        <v>13.7</v>
      </c>
      <c r="V78" s="87">
        <v>4.7</v>
      </c>
      <c r="W78" s="87">
        <v>0.17</v>
      </c>
      <c r="X78" s="87">
        <v>10</v>
      </c>
      <c r="Y78" s="87">
        <v>0.72</v>
      </c>
      <c r="Z78" s="87">
        <v>45</v>
      </c>
      <c r="AA78" s="87">
        <v>64.03</v>
      </c>
      <c r="AB78" s="87">
        <v>0.37</v>
      </c>
      <c r="AC78" s="87">
        <v>22</v>
      </c>
      <c r="AD78" s="87">
        <v>29.26</v>
      </c>
      <c r="AE78" s="87">
        <v>1227</v>
      </c>
      <c r="AF78" s="87">
        <v>326</v>
      </c>
      <c r="AG78" s="87">
        <v>3734</v>
      </c>
    </row>
    <row r="79" spans="2:33" x14ac:dyDescent="0.25">
      <c r="B79" s="86"/>
      <c r="C79" s="87">
        <v>7.375</v>
      </c>
      <c r="D79" s="87">
        <v>32.1</v>
      </c>
      <c r="E79" s="90">
        <v>12.5</v>
      </c>
      <c r="F79" s="87">
        <v>169.2</v>
      </c>
      <c r="G79" s="87">
        <v>0.89</v>
      </c>
      <c r="H79" s="87">
        <v>0.61250000000000004</v>
      </c>
      <c r="I79" s="87">
        <v>2.46</v>
      </c>
      <c r="J79" s="87">
        <v>1.43</v>
      </c>
      <c r="K79" s="87">
        <v>85.7</v>
      </c>
      <c r="L79" s="87">
        <v>6.524</v>
      </c>
      <c r="M79" s="87">
        <v>5.28</v>
      </c>
      <c r="N79" s="87">
        <v>0.69599999999999995</v>
      </c>
      <c r="O79" s="87">
        <v>1.109</v>
      </c>
      <c r="P79" s="87">
        <v>1.4</v>
      </c>
      <c r="Q79" s="87">
        <v>1328</v>
      </c>
      <c r="R79" s="87">
        <v>133.4</v>
      </c>
      <c r="S79" s="87">
        <v>71</v>
      </c>
      <c r="T79" s="87">
        <v>83.8</v>
      </c>
      <c r="U79" s="87">
        <v>14.9</v>
      </c>
      <c r="V79" s="87">
        <v>5</v>
      </c>
      <c r="W79" s="87">
        <v>0.25</v>
      </c>
      <c r="X79" s="87">
        <v>13</v>
      </c>
      <c r="Y79" s="87">
        <v>1.01</v>
      </c>
      <c r="Z79" s="87">
        <v>51</v>
      </c>
      <c r="AA79" s="87">
        <v>68.36</v>
      </c>
      <c r="AB79" s="87">
        <v>0.47</v>
      </c>
      <c r="AC79" s="87">
        <v>25</v>
      </c>
      <c r="AD79" s="87">
        <v>35.47</v>
      </c>
      <c r="AE79" s="87">
        <v>1833</v>
      </c>
      <c r="AF79" s="87">
        <v>372</v>
      </c>
      <c r="AG79" s="87">
        <v>4000</v>
      </c>
    </row>
    <row r="80" spans="2:33" x14ac:dyDescent="0.25">
      <c r="B80" s="86"/>
      <c r="C80" s="87">
        <v>387.6</v>
      </c>
      <c r="D80" s="87">
        <v>37.6</v>
      </c>
      <c r="E80" s="90">
        <v>20</v>
      </c>
      <c r="F80" s="87">
        <v>442</v>
      </c>
      <c r="G80" s="87">
        <v>0.99</v>
      </c>
      <c r="H80" s="87">
        <v>0.97</v>
      </c>
      <c r="I80" s="87">
        <v>4.62</v>
      </c>
      <c r="J80" s="87">
        <v>13.48</v>
      </c>
      <c r="K80" s="87">
        <v>751</v>
      </c>
      <c r="L80" s="87">
        <v>8.2089999999999996</v>
      </c>
      <c r="M80" s="87">
        <v>5.9340000000000002</v>
      </c>
      <c r="N80" s="87">
        <v>1.0620000000000001</v>
      </c>
      <c r="O80" s="87">
        <v>1.7809999999999999</v>
      </c>
      <c r="P80" s="87">
        <v>7.57</v>
      </c>
      <c r="Q80" s="87">
        <v>1720</v>
      </c>
      <c r="R80" s="87">
        <v>235.1</v>
      </c>
      <c r="S80" s="87">
        <v>181</v>
      </c>
      <c r="T80" s="87">
        <v>217.6</v>
      </c>
      <c r="U80" s="87">
        <v>17.600000000000001</v>
      </c>
      <c r="V80" s="87">
        <v>5.4</v>
      </c>
      <c r="W80" s="87">
        <v>0.34</v>
      </c>
      <c r="X80" s="87">
        <v>26</v>
      </c>
      <c r="Y80" s="87">
        <v>1.52</v>
      </c>
      <c r="Z80" s="87">
        <v>57</v>
      </c>
      <c r="AA80" s="87">
        <v>73.05</v>
      </c>
      <c r="AB80" s="87">
        <v>0.61</v>
      </c>
      <c r="AC80" s="87">
        <v>37</v>
      </c>
      <c r="AD80" s="87">
        <v>47.82</v>
      </c>
      <c r="AE80" s="87">
        <v>2619</v>
      </c>
      <c r="AF80" s="87">
        <v>765</v>
      </c>
      <c r="AG80" s="87">
        <v>4000</v>
      </c>
    </row>
    <row r="81" spans="2:33" x14ac:dyDescent="0.25">
      <c r="B81" s="86"/>
      <c r="C81" s="87"/>
      <c r="D81" s="87"/>
      <c r="E81" s="90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</row>
    <row r="82" spans="2:33" x14ac:dyDescent="0.25">
      <c r="B82" s="86"/>
      <c r="C82" s="87">
        <v>24.97</v>
      </c>
      <c r="D82" s="87">
        <v>25.16</v>
      </c>
      <c r="E82" s="90">
        <v>9.452</v>
      </c>
      <c r="F82" s="87">
        <v>165.4</v>
      </c>
      <c r="G82" s="87">
        <v>0.77759999999999996</v>
      </c>
      <c r="H82" s="87">
        <v>0.4914</v>
      </c>
      <c r="I82" s="87">
        <v>2.012</v>
      </c>
      <c r="J82" s="87">
        <v>1.8540000000000001</v>
      </c>
      <c r="K82" s="87">
        <v>98.25</v>
      </c>
      <c r="L82" s="87">
        <v>5.7140000000000004</v>
      </c>
      <c r="M82" s="87">
        <v>4.5510000000000002</v>
      </c>
      <c r="N82" s="87">
        <v>0.54669999999999996</v>
      </c>
      <c r="O82" s="87">
        <v>0.65820000000000001</v>
      </c>
      <c r="P82" s="87">
        <v>1.2989999999999999</v>
      </c>
      <c r="Q82" s="87">
        <v>1161</v>
      </c>
      <c r="R82" s="87">
        <v>84.59</v>
      </c>
      <c r="S82" s="87">
        <v>51.71</v>
      </c>
      <c r="T82" s="87">
        <v>70.3</v>
      </c>
      <c r="U82" s="87">
        <v>13.81</v>
      </c>
      <c r="V82" s="87">
        <v>4.6959999999999997</v>
      </c>
      <c r="W82" s="87">
        <v>0.183</v>
      </c>
      <c r="X82" s="87">
        <v>11.3</v>
      </c>
      <c r="Y82" s="87">
        <v>0.77480000000000004</v>
      </c>
      <c r="Z82" s="87">
        <v>45.78</v>
      </c>
      <c r="AA82" s="87">
        <v>62.06</v>
      </c>
      <c r="AB82" s="87">
        <v>0.37780000000000002</v>
      </c>
      <c r="AC82" s="87">
        <v>22.91</v>
      </c>
      <c r="AD82" s="87">
        <v>31.16</v>
      </c>
      <c r="AE82" s="87">
        <v>1312</v>
      </c>
      <c r="AF82" s="87">
        <v>340.8</v>
      </c>
      <c r="AG82" s="87">
        <v>2452</v>
      </c>
    </row>
    <row r="83" spans="2:33" x14ac:dyDescent="0.25">
      <c r="B83" s="86"/>
      <c r="C83" s="87">
        <v>85.47</v>
      </c>
      <c r="D83" s="87">
        <v>7.4119999999999999</v>
      </c>
      <c r="E83" s="90">
        <v>4.4720000000000004</v>
      </c>
      <c r="F83" s="87">
        <v>76.52</v>
      </c>
      <c r="G83" s="87">
        <v>0.1255</v>
      </c>
      <c r="H83" s="87">
        <v>0.1903</v>
      </c>
      <c r="I83" s="87">
        <v>0.91969999999999996</v>
      </c>
      <c r="J83" s="87">
        <v>2.7389999999999999</v>
      </c>
      <c r="K83" s="87">
        <v>178.5</v>
      </c>
      <c r="L83" s="87">
        <v>1.2769999999999999</v>
      </c>
      <c r="M83" s="87">
        <v>0.96630000000000005</v>
      </c>
      <c r="N83" s="87">
        <v>0.23530000000000001</v>
      </c>
      <c r="O83" s="87">
        <v>0.48959999999999998</v>
      </c>
      <c r="P83" s="87">
        <v>1.4370000000000001</v>
      </c>
      <c r="Q83" s="87">
        <v>239.3</v>
      </c>
      <c r="R83" s="87">
        <v>60.75</v>
      </c>
      <c r="S83" s="87">
        <v>41.41</v>
      </c>
      <c r="T83" s="87">
        <v>40.119999999999997</v>
      </c>
      <c r="U83" s="87">
        <v>1.3029999999999999</v>
      </c>
      <c r="V83" s="87">
        <v>0.39019999999999999</v>
      </c>
      <c r="W83" s="87">
        <v>7.009E-2</v>
      </c>
      <c r="X83" s="87">
        <v>4.415</v>
      </c>
      <c r="Y83" s="87">
        <v>0.2979</v>
      </c>
      <c r="Z83" s="87">
        <v>7.6159999999999997</v>
      </c>
      <c r="AA83" s="87">
        <v>8.89</v>
      </c>
      <c r="AB83" s="87">
        <v>0.1215</v>
      </c>
      <c r="AC83" s="87">
        <v>5.6719999999999997</v>
      </c>
      <c r="AD83" s="87">
        <v>7.1070000000000002</v>
      </c>
      <c r="AE83" s="87">
        <v>663.1</v>
      </c>
      <c r="AF83" s="87">
        <v>118.3</v>
      </c>
      <c r="AG83" s="87">
        <v>1997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workbookViewId="0">
      <selection activeCell="B1" sqref="B1:B1048576"/>
    </sheetView>
  </sheetViews>
  <sheetFormatPr baseColWidth="10" defaultRowHeight="15" x14ac:dyDescent="0.25"/>
  <cols>
    <col min="3" max="3" width="14.140625" customWidth="1"/>
  </cols>
  <sheetData>
    <row r="1" spans="1:12" x14ac:dyDescent="0.25">
      <c r="A1" s="104" t="s">
        <v>0</v>
      </c>
      <c r="B1" s="104" t="s">
        <v>1</v>
      </c>
      <c r="C1" s="105" t="s">
        <v>112</v>
      </c>
      <c r="D1" s="105" t="s">
        <v>113</v>
      </c>
      <c r="E1" s="105" t="s">
        <v>114</v>
      </c>
      <c r="F1" s="105" t="s">
        <v>115</v>
      </c>
      <c r="G1" s="105" t="s">
        <v>116</v>
      </c>
      <c r="H1" s="105" t="s">
        <v>117</v>
      </c>
      <c r="I1" s="105" t="s">
        <v>118</v>
      </c>
      <c r="J1" s="105" t="s">
        <v>119</v>
      </c>
      <c r="K1" s="105" t="s">
        <v>120</v>
      </c>
      <c r="L1" s="105" t="s">
        <v>130</v>
      </c>
    </row>
    <row r="2" spans="1:12" x14ac:dyDescent="0.25">
      <c r="A2" s="106" t="s">
        <v>10</v>
      </c>
      <c r="B2" s="78">
        <v>4</v>
      </c>
      <c r="C2" s="107">
        <v>1</v>
      </c>
      <c r="D2" s="107">
        <v>0</v>
      </c>
      <c r="E2" s="107">
        <v>0</v>
      </c>
      <c r="F2" s="107">
        <v>1</v>
      </c>
      <c r="G2" s="107">
        <v>0</v>
      </c>
      <c r="H2" s="107">
        <v>0</v>
      </c>
      <c r="I2" s="107">
        <v>1</v>
      </c>
      <c r="J2" s="107">
        <v>0</v>
      </c>
      <c r="K2" s="107">
        <v>1</v>
      </c>
      <c r="L2" s="107">
        <v>1</v>
      </c>
    </row>
    <row r="3" spans="1:12" x14ac:dyDescent="0.25">
      <c r="A3" s="108"/>
      <c r="B3" s="78">
        <v>13</v>
      </c>
      <c r="C3" s="107">
        <v>0</v>
      </c>
      <c r="D3" s="107">
        <v>1</v>
      </c>
      <c r="E3" s="107">
        <v>0</v>
      </c>
      <c r="F3" s="107">
        <v>1</v>
      </c>
      <c r="G3" s="107">
        <v>0</v>
      </c>
      <c r="H3" s="107">
        <v>0</v>
      </c>
      <c r="I3" s="107">
        <v>0</v>
      </c>
      <c r="J3" s="107">
        <v>0</v>
      </c>
      <c r="K3" s="107">
        <v>0</v>
      </c>
      <c r="L3" s="107">
        <v>0</v>
      </c>
    </row>
    <row r="4" spans="1:12" x14ac:dyDescent="0.25">
      <c r="A4" s="108"/>
      <c r="B4" s="78">
        <v>17</v>
      </c>
      <c r="C4" s="107">
        <v>1</v>
      </c>
      <c r="D4" s="107">
        <v>0</v>
      </c>
      <c r="E4" s="107">
        <v>0</v>
      </c>
      <c r="F4" s="107">
        <v>0</v>
      </c>
      <c r="G4" s="107">
        <v>0</v>
      </c>
      <c r="H4" s="107">
        <v>0</v>
      </c>
      <c r="I4" s="107">
        <v>0</v>
      </c>
      <c r="J4" s="107">
        <v>0</v>
      </c>
      <c r="K4" s="107">
        <v>0</v>
      </c>
      <c r="L4" s="107">
        <v>0</v>
      </c>
    </row>
    <row r="5" spans="1:12" x14ac:dyDescent="0.25">
      <c r="A5" s="108"/>
    </row>
    <row r="6" spans="1:12" x14ac:dyDescent="0.25">
      <c r="A6" s="108"/>
      <c r="B6" s="78">
        <v>48</v>
      </c>
      <c r="C6" s="107">
        <v>1</v>
      </c>
      <c r="D6" s="107">
        <v>1</v>
      </c>
      <c r="E6" s="107">
        <v>1</v>
      </c>
      <c r="F6" s="107">
        <v>0</v>
      </c>
      <c r="G6" s="107">
        <v>0</v>
      </c>
      <c r="H6" s="107">
        <v>0</v>
      </c>
      <c r="I6" s="107">
        <v>0</v>
      </c>
      <c r="J6" s="107">
        <v>0</v>
      </c>
      <c r="K6" s="107">
        <v>0</v>
      </c>
      <c r="L6" s="107">
        <v>0</v>
      </c>
    </row>
    <row r="7" spans="1:12" x14ac:dyDescent="0.25">
      <c r="A7" s="108"/>
      <c r="B7" s="78">
        <v>57</v>
      </c>
      <c r="C7" s="107">
        <v>1</v>
      </c>
      <c r="D7" s="107">
        <v>1</v>
      </c>
      <c r="E7" s="107">
        <v>1</v>
      </c>
      <c r="F7" s="107">
        <v>0</v>
      </c>
      <c r="G7" s="107">
        <v>0</v>
      </c>
      <c r="H7" s="107">
        <v>0</v>
      </c>
      <c r="I7" s="107">
        <v>1</v>
      </c>
      <c r="J7" s="107">
        <v>0</v>
      </c>
      <c r="K7" s="107">
        <v>1</v>
      </c>
      <c r="L7" s="107">
        <v>0</v>
      </c>
    </row>
    <row r="8" spans="1:12" x14ac:dyDescent="0.25">
      <c r="A8" s="108"/>
      <c r="B8" s="80"/>
      <c r="C8" s="109"/>
      <c r="D8" s="109"/>
      <c r="E8" s="109"/>
      <c r="F8" s="109"/>
      <c r="G8" s="109"/>
      <c r="H8" s="109"/>
      <c r="I8" s="109"/>
      <c r="J8" s="109"/>
      <c r="K8" s="109"/>
      <c r="L8" s="109"/>
    </row>
    <row r="9" spans="1:12" x14ac:dyDescent="0.25">
      <c r="A9" s="108"/>
      <c r="B9" s="78">
        <v>7</v>
      </c>
      <c r="C9" s="107">
        <v>0</v>
      </c>
      <c r="D9" s="107">
        <v>1</v>
      </c>
      <c r="E9" s="107">
        <v>1</v>
      </c>
      <c r="F9" s="107">
        <v>1</v>
      </c>
      <c r="G9" s="107">
        <v>1</v>
      </c>
      <c r="H9" s="107">
        <v>1</v>
      </c>
      <c r="I9" s="107">
        <v>1</v>
      </c>
      <c r="J9" s="107">
        <v>1</v>
      </c>
      <c r="K9" s="107">
        <v>1</v>
      </c>
      <c r="L9" s="107">
        <v>1</v>
      </c>
    </row>
    <row r="10" spans="1:12" x14ac:dyDescent="0.25">
      <c r="A10" s="108"/>
      <c r="B10" s="78">
        <v>8</v>
      </c>
      <c r="C10" s="107">
        <v>1</v>
      </c>
      <c r="D10" s="107">
        <v>0</v>
      </c>
      <c r="E10" s="107">
        <v>0</v>
      </c>
      <c r="F10" s="107">
        <v>1</v>
      </c>
      <c r="G10" s="107">
        <v>1</v>
      </c>
      <c r="H10" s="107">
        <v>1</v>
      </c>
      <c r="I10" s="107">
        <v>1</v>
      </c>
      <c r="J10" s="107">
        <v>1</v>
      </c>
      <c r="K10" s="107">
        <v>1</v>
      </c>
      <c r="L10" s="107">
        <v>1</v>
      </c>
    </row>
    <row r="11" spans="1:12" x14ac:dyDescent="0.25">
      <c r="A11" s="108"/>
      <c r="B11" s="78">
        <v>9</v>
      </c>
      <c r="C11" s="107">
        <v>1</v>
      </c>
      <c r="D11" s="107">
        <v>1</v>
      </c>
      <c r="E11" s="107">
        <v>1</v>
      </c>
      <c r="F11" s="107">
        <v>1</v>
      </c>
      <c r="G11" s="107">
        <v>1</v>
      </c>
      <c r="H11" s="107">
        <v>1</v>
      </c>
      <c r="I11" s="107">
        <v>0</v>
      </c>
      <c r="J11" s="107">
        <v>1</v>
      </c>
      <c r="K11" s="107">
        <v>1</v>
      </c>
      <c r="L11" s="107">
        <v>1</v>
      </c>
    </row>
    <row r="12" spans="1:12" x14ac:dyDescent="0.25">
      <c r="A12" s="108"/>
      <c r="B12" s="78">
        <v>14</v>
      </c>
      <c r="C12" s="107">
        <v>1</v>
      </c>
      <c r="D12" s="107">
        <v>1</v>
      </c>
      <c r="E12" s="107">
        <v>0</v>
      </c>
      <c r="F12" s="107">
        <v>1</v>
      </c>
      <c r="G12" s="107">
        <v>0</v>
      </c>
      <c r="H12" s="107">
        <v>0</v>
      </c>
      <c r="I12" s="107">
        <v>0</v>
      </c>
      <c r="J12" s="107">
        <v>0</v>
      </c>
      <c r="K12" s="107">
        <v>0</v>
      </c>
      <c r="L12" s="107">
        <v>1</v>
      </c>
    </row>
    <row r="13" spans="1:12" x14ac:dyDescent="0.25">
      <c r="A13" s="108"/>
      <c r="B13" s="78">
        <v>20</v>
      </c>
      <c r="C13" s="107">
        <v>0</v>
      </c>
      <c r="D13" s="107">
        <v>0</v>
      </c>
      <c r="E13" s="107">
        <v>1</v>
      </c>
      <c r="F13" s="107">
        <v>0</v>
      </c>
      <c r="G13" s="107">
        <v>1</v>
      </c>
      <c r="H13" s="107">
        <v>1</v>
      </c>
      <c r="I13" s="107">
        <v>1</v>
      </c>
      <c r="J13" s="107">
        <v>0</v>
      </c>
      <c r="K13" s="107">
        <v>0</v>
      </c>
      <c r="L13" s="107">
        <v>0</v>
      </c>
    </row>
    <row r="14" spans="1:12" x14ac:dyDescent="0.25">
      <c r="A14" s="108"/>
      <c r="B14" s="78">
        <v>22</v>
      </c>
      <c r="C14" s="107">
        <v>0</v>
      </c>
      <c r="D14" s="107">
        <v>1</v>
      </c>
      <c r="E14" s="107">
        <v>0</v>
      </c>
      <c r="F14" s="107">
        <v>0</v>
      </c>
      <c r="G14" s="107">
        <v>0</v>
      </c>
      <c r="H14" s="107">
        <v>0</v>
      </c>
      <c r="I14" s="107">
        <v>0</v>
      </c>
      <c r="J14" s="107">
        <v>1</v>
      </c>
      <c r="K14" s="107">
        <v>0</v>
      </c>
      <c r="L14" s="107">
        <v>1</v>
      </c>
    </row>
    <row r="15" spans="1:12" x14ac:dyDescent="0.25">
      <c r="A15" s="108"/>
      <c r="B15" s="78">
        <v>27</v>
      </c>
      <c r="C15" s="107">
        <v>1</v>
      </c>
      <c r="D15" s="107">
        <v>1</v>
      </c>
      <c r="E15" s="107">
        <v>0</v>
      </c>
      <c r="F15" s="107">
        <v>1</v>
      </c>
      <c r="G15" s="107">
        <v>1</v>
      </c>
      <c r="H15" s="107">
        <v>1</v>
      </c>
      <c r="I15" s="107">
        <v>1</v>
      </c>
      <c r="J15" s="107">
        <v>1</v>
      </c>
      <c r="K15" s="107">
        <v>1</v>
      </c>
      <c r="L15" s="107">
        <v>0</v>
      </c>
    </row>
    <row r="16" spans="1:12" x14ac:dyDescent="0.25">
      <c r="A16" s="108"/>
      <c r="B16" s="78">
        <v>31</v>
      </c>
      <c r="C16" s="107">
        <v>1</v>
      </c>
      <c r="D16" s="107">
        <v>1</v>
      </c>
      <c r="E16" s="107">
        <v>0</v>
      </c>
      <c r="F16" s="107">
        <v>0</v>
      </c>
      <c r="G16" s="107">
        <v>1</v>
      </c>
      <c r="H16" s="107">
        <v>1</v>
      </c>
      <c r="I16" s="107">
        <v>0</v>
      </c>
      <c r="J16" s="107">
        <v>0</v>
      </c>
      <c r="K16" s="107">
        <v>1</v>
      </c>
      <c r="L16" s="107">
        <v>1</v>
      </c>
    </row>
    <row r="17" spans="1:12" x14ac:dyDescent="0.25">
      <c r="A17" s="108"/>
      <c r="B17" s="78">
        <v>35</v>
      </c>
      <c r="C17" s="107">
        <v>1</v>
      </c>
      <c r="D17" s="107">
        <v>1</v>
      </c>
      <c r="E17" s="107">
        <v>1</v>
      </c>
      <c r="F17" s="107">
        <v>1</v>
      </c>
      <c r="G17" s="107">
        <v>1</v>
      </c>
      <c r="H17" s="107">
        <v>1</v>
      </c>
      <c r="I17" s="107">
        <v>1</v>
      </c>
      <c r="J17" s="107">
        <v>1</v>
      </c>
      <c r="K17" s="107">
        <v>1</v>
      </c>
      <c r="L17" s="107">
        <v>0</v>
      </c>
    </row>
    <row r="18" spans="1:12" x14ac:dyDescent="0.25">
      <c r="A18" s="108"/>
      <c r="B18" s="78">
        <v>37</v>
      </c>
      <c r="C18" s="107">
        <v>0</v>
      </c>
      <c r="D18" s="107">
        <v>0</v>
      </c>
      <c r="E18" s="107">
        <v>0</v>
      </c>
      <c r="F18" s="107">
        <v>1</v>
      </c>
      <c r="G18" s="107">
        <v>1</v>
      </c>
      <c r="H18" s="107">
        <v>1</v>
      </c>
      <c r="I18" s="107">
        <v>1</v>
      </c>
      <c r="J18" s="107">
        <v>1</v>
      </c>
      <c r="K18" s="107">
        <v>0</v>
      </c>
      <c r="L18" s="107">
        <v>1</v>
      </c>
    </row>
    <row r="19" spans="1:12" x14ac:dyDescent="0.25">
      <c r="A19" s="108"/>
      <c r="B19" s="78">
        <v>40</v>
      </c>
      <c r="C19" s="107">
        <v>0</v>
      </c>
      <c r="D19" s="107">
        <v>1</v>
      </c>
      <c r="E19" s="107">
        <v>1</v>
      </c>
      <c r="F19" s="107">
        <v>0</v>
      </c>
      <c r="G19" s="107">
        <v>1</v>
      </c>
      <c r="H19" s="107">
        <v>0</v>
      </c>
      <c r="I19" s="107">
        <v>0</v>
      </c>
      <c r="J19" s="107">
        <v>0</v>
      </c>
      <c r="K19" s="107">
        <v>0</v>
      </c>
      <c r="L19" s="107">
        <v>0</v>
      </c>
    </row>
    <row r="20" spans="1:12" x14ac:dyDescent="0.25">
      <c r="A20" s="108"/>
      <c r="B20" s="78">
        <v>41</v>
      </c>
      <c r="C20" s="107">
        <v>1</v>
      </c>
      <c r="D20" s="107">
        <v>1</v>
      </c>
      <c r="E20" s="107">
        <v>1</v>
      </c>
      <c r="F20" s="107">
        <v>0</v>
      </c>
      <c r="G20" s="107">
        <v>0</v>
      </c>
      <c r="H20" s="107">
        <v>1</v>
      </c>
      <c r="I20" s="107">
        <v>1</v>
      </c>
      <c r="J20" s="107">
        <v>0</v>
      </c>
      <c r="K20" s="107">
        <v>0</v>
      </c>
      <c r="L20" s="107">
        <v>0</v>
      </c>
    </row>
    <row r="21" spans="1:12" x14ac:dyDescent="0.25">
      <c r="A21" s="108"/>
      <c r="B21" s="78">
        <v>44</v>
      </c>
      <c r="C21" s="107">
        <v>1</v>
      </c>
      <c r="D21" s="107">
        <v>0</v>
      </c>
      <c r="E21" s="107">
        <v>1</v>
      </c>
      <c r="F21" s="107">
        <v>1</v>
      </c>
      <c r="G21" s="107">
        <v>0</v>
      </c>
      <c r="H21" s="107">
        <v>0</v>
      </c>
      <c r="I21" s="107">
        <v>1</v>
      </c>
      <c r="J21" s="107">
        <v>0</v>
      </c>
      <c r="K21" s="107">
        <v>0</v>
      </c>
      <c r="L21" s="107">
        <v>0</v>
      </c>
    </row>
    <row r="22" spans="1:12" x14ac:dyDescent="0.25">
      <c r="A22" s="108"/>
    </row>
    <row r="23" spans="1:12" x14ac:dyDescent="0.25">
      <c r="A23" s="108"/>
      <c r="B23" s="78">
        <v>51</v>
      </c>
      <c r="C23" s="107">
        <v>1</v>
      </c>
      <c r="D23" s="107">
        <v>0</v>
      </c>
      <c r="E23" s="107">
        <v>1</v>
      </c>
      <c r="F23" s="107">
        <v>0</v>
      </c>
      <c r="G23" s="107">
        <v>1</v>
      </c>
      <c r="H23" s="107">
        <v>1</v>
      </c>
      <c r="I23" s="107">
        <v>1</v>
      </c>
      <c r="J23" s="107">
        <v>1</v>
      </c>
      <c r="K23" s="107">
        <v>0</v>
      </c>
      <c r="L23" s="107">
        <v>1</v>
      </c>
    </row>
    <row r="24" spans="1:12" x14ac:dyDescent="0.25">
      <c r="A24" s="110"/>
      <c r="B24" s="80"/>
      <c r="C24" s="109"/>
      <c r="D24" s="109"/>
      <c r="E24" s="109"/>
      <c r="F24" s="109"/>
      <c r="G24" s="109"/>
      <c r="H24" s="109"/>
      <c r="I24" s="109"/>
      <c r="J24" s="109"/>
      <c r="K24" s="109"/>
      <c r="L24" s="109"/>
    </row>
    <row r="25" spans="1:12" x14ac:dyDescent="0.25">
      <c r="A25" s="82" t="s">
        <v>128</v>
      </c>
      <c r="B25" s="82"/>
      <c r="C25" s="111">
        <f>SUM(C2:C23)</f>
        <v>13</v>
      </c>
      <c r="D25" s="111">
        <f t="shared" ref="D25:L25" si="0">SUM(D2:D23)</f>
        <v>12</v>
      </c>
      <c r="E25" s="111">
        <f t="shared" si="0"/>
        <v>10</v>
      </c>
      <c r="F25" s="111">
        <f t="shared" si="0"/>
        <v>10</v>
      </c>
      <c r="G25" s="111">
        <f t="shared" si="0"/>
        <v>10</v>
      </c>
      <c r="H25" s="111">
        <f t="shared" si="0"/>
        <v>10</v>
      </c>
      <c r="I25" s="111">
        <f t="shared" si="0"/>
        <v>11</v>
      </c>
      <c r="J25" s="111">
        <f t="shared" si="0"/>
        <v>8</v>
      </c>
      <c r="K25" s="111">
        <f t="shared" si="0"/>
        <v>8</v>
      </c>
      <c r="L25" s="111">
        <f t="shared" si="0"/>
        <v>9</v>
      </c>
    </row>
    <row r="26" spans="1:12" x14ac:dyDescent="0.25">
      <c r="A26" s="106" t="s">
        <v>14</v>
      </c>
      <c r="B26" s="78">
        <v>11</v>
      </c>
      <c r="C26" s="107">
        <v>1</v>
      </c>
      <c r="D26" s="107">
        <v>1</v>
      </c>
      <c r="E26" s="107">
        <v>0</v>
      </c>
      <c r="F26" s="107">
        <v>1</v>
      </c>
      <c r="G26" s="107">
        <v>1</v>
      </c>
      <c r="H26" s="107">
        <v>1</v>
      </c>
      <c r="I26" s="107">
        <v>1</v>
      </c>
      <c r="J26" s="107">
        <v>0</v>
      </c>
      <c r="K26" s="107">
        <v>0</v>
      </c>
      <c r="L26" s="107">
        <v>0</v>
      </c>
    </row>
    <row r="27" spans="1:12" x14ac:dyDescent="0.25">
      <c r="A27" s="108"/>
      <c r="B27" s="78">
        <v>15</v>
      </c>
      <c r="C27" s="107">
        <v>1</v>
      </c>
      <c r="D27" s="107">
        <v>0</v>
      </c>
      <c r="E27" s="107">
        <v>1</v>
      </c>
      <c r="F27" s="107">
        <v>1</v>
      </c>
      <c r="G27" s="107">
        <v>1</v>
      </c>
      <c r="H27" s="107">
        <v>0</v>
      </c>
      <c r="I27" s="107">
        <v>0</v>
      </c>
      <c r="J27" s="107">
        <v>1</v>
      </c>
      <c r="K27" s="107">
        <v>0</v>
      </c>
      <c r="L27" s="107">
        <v>1</v>
      </c>
    </row>
    <row r="28" spans="1:12" x14ac:dyDescent="0.25">
      <c r="A28" s="108"/>
      <c r="B28" s="78">
        <v>19</v>
      </c>
      <c r="C28" s="107">
        <v>1</v>
      </c>
      <c r="D28" s="107">
        <v>1</v>
      </c>
      <c r="E28" s="107">
        <v>1</v>
      </c>
      <c r="F28" s="107">
        <v>1</v>
      </c>
      <c r="G28" s="107">
        <v>1</v>
      </c>
      <c r="H28" s="107">
        <v>1</v>
      </c>
      <c r="I28" s="107">
        <v>0</v>
      </c>
      <c r="J28" s="107">
        <v>1</v>
      </c>
      <c r="K28" s="107">
        <v>1</v>
      </c>
      <c r="L28" s="107">
        <v>0</v>
      </c>
    </row>
    <row r="29" spans="1:12" x14ac:dyDescent="0.25">
      <c r="A29" s="108"/>
      <c r="B29" s="78">
        <v>28</v>
      </c>
      <c r="C29" s="107">
        <v>1</v>
      </c>
      <c r="D29" s="107">
        <v>1</v>
      </c>
      <c r="E29" s="107">
        <v>1</v>
      </c>
      <c r="F29" s="107">
        <v>0</v>
      </c>
      <c r="G29" s="107">
        <v>0</v>
      </c>
      <c r="H29" s="107">
        <v>0</v>
      </c>
      <c r="I29" s="107">
        <v>0</v>
      </c>
      <c r="J29" s="107">
        <v>0</v>
      </c>
      <c r="K29" s="107">
        <v>1</v>
      </c>
      <c r="L29" s="107">
        <v>0</v>
      </c>
    </row>
    <row r="30" spans="1:12" x14ac:dyDescent="0.25">
      <c r="B30" s="78">
        <v>36</v>
      </c>
      <c r="C30" s="107">
        <v>1</v>
      </c>
      <c r="D30" s="107">
        <v>1</v>
      </c>
      <c r="E30" s="107">
        <v>1</v>
      </c>
      <c r="F30" s="107">
        <v>0</v>
      </c>
      <c r="G30" s="107">
        <v>0</v>
      </c>
      <c r="H30" s="107">
        <v>0</v>
      </c>
      <c r="I30" s="107">
        <v>0</v>
      </c>
      <c r="J30" s="107">
        <v>0</v>
      </c>
      <c r="K30" s="107">
        <v>0</v>
      </c>
      <c r="L30" s="107">
        <v>0</v>
      </c>
    </row>
    <row r="31" spans="1:12" x14ac:dyDescent="0.25">
      <c r="A31" s="108"/>
      <c r="B31" s="78">
        <v>47</v>
      </c>
      <c r="C31" s="107">
        <v>1</v>
      </c>
      <c r="D31" s="107">
        <v>1</v>
      </c>
      <c r="E31" s="107">
        <v>1</v>
      </c>
      <c r="F31" s="107">
        <v>1</v>
      </c>
      <c r="G31" s="107">
        <v>1</v>
      </c>
      <c r="H31" s="107">
        <v>1</v>
      </c>
      <c r="I31" s="107">
        <v>1</v>
      </c>
      <c r="J31" s="107">
        <v>0</v>
      </c>
      <c r="K31" s="107">
        <v>0</v>
      </c>
      <c r="L31" s="107">
        <v>0</v>
      </c>
    </row>
    <row r="32" spans="1:12" x14ac:dyDescent="0.25">
      <c r="A32" s="108"/>
      <c r="B32" s="78">
        <v>52</v>
      </c>
      <c r="C32" s="107">
        <v>0</v>
      </c>
      <c r="D32" s="107">
        <v>0</v>
      </c>
      <c r="E32" s="107">
        <v>1</v>
      </c>
      <c r="F32" s="107">
        <v>0</v>
      </c>
      <c r="G32" s="107">
        <v>1</v>
      </c>
      <c r="H32" s="107">
        <v>1</v>
      </c>
      <c r="I32" s="107">
        <v>0</v>
      </c>
      <c r="J32" s="107">
        <v>0</v>
      </c>
      <c r="K32" s="107">
        <v>0</v>
      </c>
      <c r="L32" s="107">
        <v>0</v>
      </c>
    </row>
    <row r="33" spans="1:12" x14ac:dyDescent="0.25">
      <c r="A33" s="108"/>
      <c r="B33" s="78">
        <v>54</v>
      </c>
      <c r="C33" s="107">
        <v>1</v>
      </c>
      <c r="D33" s="107">
        <v>1</v>
      </c>
      <c r="E33" s="107">
        <v>1</v>
      </c>
      <c r="F33" s="107">
        <v>1</v>
      </c>
      <c r="G33" s="107">
        <v>0</v>
      </c>
      <c r="H33" s="107">
        <v>0</v>
      </c>
      <c r="I33" s="107">
        <v>0</v>
      </c>
      <c r="J33" s="107">
        <v>0</v>
      </c>
      <c r="K33" s="107">
        <v>1</v>
      </c>
      <c r="L33" s="107">
        <v>0</v>
      </c>
    </row>
    <row r="34" spans="1:12" x14ac:dyDescent="0.25">
      <c r="A34" s="108"/>
      <c r="B34" s="80"/>
      <c r="C34" s="109"/>
      <c r="D34" s="109"/>
      <c r="E34" s="109"/>
      <c r="F34" s="109"/>
      <c r="G34" s="109"/>
      <c r="H34" s="109"/>
      <c r="I34" s="109"/>
      <c r="J34" s="109"/>
      <c r="K34" s="109"/>
      <c r="L34" s="109"/>
    </row>
    <row r="35" spans="1:12" x14ac:dyDescent="0.25">
      <c r="A35" s="108"/>
      <c r="B35" s="78">
        <v>2</v>
      </c>
      <c r="C35" s="107">
        <v>1</v>
      </c>
      <c r="D35" s="107">
        <v>1</v>
      </c>
      <c r="E35" s="107">
        <v>0</v>
      </c>
      <c r="F35" s="107">
        <v>1</v>
      </c>
      <c r="G35" s="107">
        <v>1</v>
      </c>
      <c r="H35" s="107">
        <v>0</v>
      </c>
      <c r="I35" s="107">
        <v>0</v>
      </c>
      <c r="J35" s="107">
        <v>1</v>
      </c>
      <c r="K35" s="107">
        <v>0</v>
      </c>
      <c r="L35" s="107">
        <v>1</v>
      </c>
    </row>
    <row r="36" spans="1:12" x14ac:dyDescent="0.25">
      <c r="A36" s="108"/>
      <c r="B36" s="78">
        <v>6</v>
      </c>
      <c r="C36" s="107">
        <v>1</v>
      </c>
      <c r="D36" s="107">
        <v>0</v>
      </c>
      <c r="E36" s="107">
        <v>0</v>
      </c>
      <c r="F36" s="107">
        <v>0</v>
      </c>
      <c r="G36" s="107">
        <v>0</v>
      </c>
      <c r="H36" s="107">
        <v>0</v>
      </c>
      <c r="I36" s="107">
        <v>0</v>
      </c>
      <c r="J36" s="107">
        <v>0</v>
      </c>
      <c r="K36" s="107">
        <v>0</v>
      </c>
      <c r="L36" s="107">
        <v>1</v>
      </c>
    </row>
    <row r="37" spans="1:12" x14ac:dyDescent="0.25">
      <c r="A37" s="108"/>
      <c r="B37" s="78">
        <v>10</v>
      </c>
      <c r="C37" s="107">
        <v>1</v>
      </c>
      <c r="D37" s="107">
        <v>1</v>
      </c>
      <c r="E37" s="107">
        <v>1</v>
      </c>
      <c r="F37" s="107">
        <v>1</v>
      </c>
      <c r="G37" s="107">
        <v>1</v>
      </c>
      <c r="H37" s="107">
        <v>1</v>
      </c>
      <c r="I37" s="107">
        <v>1</v>
      </c>
      <c r="J37" s="107">
        <v>0</v>
      </c>
      <c r="K37" s="107">
        <v>1</v>
      </c>
      <c r="L37" s="107">
        <v>0</v>
      </c>
    </row>
    <row r="38" spans="1:12" x14ac:dyDescent="0.25">
      <c r="A38" s="108"/>
      <c r="B38" s="78">
        <v>23</v>
      </c>
      <c r="C38" s="107">
        <v>1</v>
      </c>
      <c r="D38" s="107">
        <v>0</v>
      </c>
      <c r="E38" s="107">
        <v>0</v>
      </c>
      <c r="F38" s="107">
        <v>1</v>
      </c>
      <c r="G38" s="107">
        <v>1</v>
      </c>
      <c r="H38" s="107">
        <v>1</v>
      </c>
      <c r="I38" s="107">
        <v>1</v>
      </c>
      <c r="J38" s="107">
        <v>1</v>
      </c>
      <c r="K38" s="107">
        <v>0</v>
      </c>
      <c r="L38" s="107">
        <v>0</v>
      </c>
    </row>
    <row r="39" spans="1:12" x14ac:dyDescent="0.25">
      <c r="A39" s="108"/>
      <c r="B39" s="78">
        <v>25</v>
      </c>
      <c r="C39" s="107">
        <v>1</v>
      </c>
      <c r="D39" s="107">
        <v>1</v>
      </c>
      <c r="E39" s="107">
        <v>1</v>
      </c>
      <c r="F39" s="107">
        <v>0</v>
      </c>
      <c r="G39" s="107">
        <v>1</v>
      </c>
      <c r="H39" s="107">
        <v>1</v>
      </c>
      <c r="I39" s="107">
        <v>1</v>
      </c>
      <c r="J39" s="107">
        <v>1</v>
      </c>
      <c r="K39" s="107">
        <v>0</v>
      </c>
      <c r="L39" s="107">
        <v>1</v>
      </c>
    </row>
    <row r="40" spans="1:12" x14ac:dyDescent="0.25">
      <c r="A40" s="108"/>
      <c r="B40" s="78">
        <v>30</v>
      </c>
      <c r="C40" s="107">
        <v>1</v>
      </c>
      <c r="D40" s="107">
        <v>1</v>
      </c>
      <c r="E40" s="107">
        <v>0</v>
      </c>
      <c r="F40" s="107">
        <v>0</v>
      </c>
      <c r="G40" s="107">
        <v>1</v>
      </c>
      <c r="H40" s="107">
        <v>1</v>
      </c>
      <c r="I40" s="107">
        <v>0</v>
      </c>
      <c r="J40" s="107">
        <v>1</v>
      </c>
      <c r="K40" s="107">
        <v>0</v>
      </c>
      <c r="L40" s="107">
        <v>0</v>
      </c>
    </row>
    <row r="41" spans="1:12" x14ac:dyDescent="0.25">
      <c r="A41" s="108"/>
      <c r="B41" s="78">
        <v>32</v>
      </c>
      <c r="C41" s="107">
        <v>1</v>
      </c>
      <c r="D41" s="107">
        <v>1</v>
      </c>
      <c r="E41" s="107">
        <v>1</v>
      </c>
      <c r="F41" s="107">
        <v>1</v>
      </c>
      <c r="G41" s="107">
        <v>1</v>
      </c>
      <c r="H41" s="107">
        <v>1</v>
      </c>
      <c r="I41" s="107">
        <v>0</v>
      </c>
      <c r="J41" s="107">
        <v>0</v>
      </c>
      <c r="K41" s="107">
        <v>0</v>
      </c>
      <c r="L41" s="107">
        <v>0</v>
      </c>
    </row>
    <row r="42" spans="1:12" x14ac:dyDescent="0.25">
      <c r="A42" s="108"/>
      <c r="B42" s="78">
        <v>33</v>
      </c>
      <c r="C42" s="107">
        <v>1</v>
      </c>
      <c r="D42" s="107">
        <v>0</v>
      </c>
      <c r="E42" s="107">
        <v>0</v>
      </c>
      <c r="F42" s="107">
        <v>0</v>
      </c>
      <c r="G42" s="107">
        <v>0</v>
      </c>
      <c r="H42" s="107">
        <v>0</v>
      </c>
      <c r="I42" s="107">
        <v>1</v>
      </c>
      <c r="J42" s="107">
        <v>0</v>
      </c>
      <c r="K42" s="107">
        <v>1</v>
      </c>
      <c r="L42" s="107">
        <v>0</v>
      </c>
    </row>
    <row r="43" spans="1:12" x14ac:dyDescent="0.25">
      <c r="A43" s="108"/>
      <c r="B43" s="78">
        <v>34</v>
      </c>
      <c r="C43" s="107">
        <v>1</v>
      </c>
      <c r="D43" s="107">
        <v>1</v>
      </c>
      <c r="E43" s="107">
        <v>1</v>
      </c>
      <c r="F43" s="107">
        <v>0</v>
      </c>
      <c r="G43" s="107">
        <v>1</v>
      </c>
      <c r="H43" s="107">
        <v>1</v>
      </c>
      <c r="I43" s="107">
        <v>1</v>
      </c>
      <c r="J43" s="107">
        <v>1</v>
      </c>
      <c r="K43" s="107">
        <v>1</v>
      </c>
      <c r="L43" s="107">
        <v>0</v>
      </c>
    </row>
    <row r="44" spans="1:12" x14ac:dyDescent="0.25">
      <c r="A44" s="108"/>
      <c r="B44" s="78">
        <v>39</v>
      </c>
      <c r="C44" s="107">
        <v>1</v>
      </c>
      <c r="D44" s="107">
        <v>1</v>
      </c>
      <c r="E44" s="107">
        <v>1</v>
      </c>
      <c r="F44" s="107">
        <v>1</v>
      </c>
      <c r="G44" s="107">
        <v>0</v>
      </c>
      <c r="H44" s="107">
        <v>0</v>
      </c>
      <c r="I44" s="107">
        <v>1</v>
      </c>
      <c r="J44" s="107">
        <v>0</v>
      </c>
      <c r="K44" s="107">
        <v>0</v>
      </c>
      <c r="L44" s="107">
        <v>0</v>
      </c>
    </row>
    <row r="45" spans="1:12" x14ac:dyDescent="0.25">
      <c r="A45" s="108"/>
      <c r="B45" s="78">
        <v>42</v>
      </c>
      <c r="C45" s="107">
        <v>1</v>
      </c>
      <c r="D45" s="107">
        <v>0</v>
      </c>
      <c r="E45" s="107">
        <v>1</v>
      </c>
      <c r="F45" s="107">
        <v>0</v>
      </c>
      <c r="G45" s="107">
        <v>0</v>
      </c>
      <c r="H45" s="107">
        <v>0</v>
      </c>
      <c r="I45" s="107">
        <v>1</v>
      </c>
      <c r="J45" s="107">
        <v>0</v>
      </c>
      <c r="K45" s="107">
        <v>1</v>
      </c>
      <c r="L45" s="107">
        <v>0</v>
      </c>
    </row>
    <row r="46" spans="1:12" x14ac:dyDescent="0.25">
      <c r="A46" s="108"/>
      <c r="B46" s="78">
        <v>46</v>
      </c>
      <c r="C46" s="107">
        <v>1</v>
      </c>
      <c r="D46" s="107">
        <v>0</v>
      </c>
      <c r="E46" s="107">
        <v>0</v>
      </c>
      <c r="F46" s="107">
        <v>1</v>
      </c>
      <c r="G46" s="107">
        <v>1</v>
      </c>
      <c r="H46" s="107">
        <v>1</v>
      </c>
      <c r="I46" s="107">
        <v>1</v>
      </c>
      <c r="J46" s="107">
        <v>0</v>
      </c>
      <c r="K46" s="107">
        <v>0</v>
      </c>
      <c r="L46" s="107">
        <v>1</v>
      </c>
    </row>
    <row r="47" spans="1:12" x14ac:dyDescent="0.25">
      <c r="A47" s="108"/>
      <c r="B47" s="78">
        <v>49</v>
      </c>
      <c r="C47" s="107">
        <v>1</v>
      </c>
      <c r="D47" s="107">
        <v>1</v>
      </c>
      <c r="E47" s="107">
        <v>0</v>
      </c>
      <c r="F47" s="107">
        <v>1</v>
      </c>
      <c r="G47" s="107">
        <v>0</v>
      </c>
      <c r="H47" s="107">
        <v>1</v>
      </c>
      <c r="I47" s="107">
        <v>0</v>
      </c>
      <c r="J47" s="107">
        <v>1</v>
      </c>
      <c r="K47" s="107">
        <v>0</v>
      </c>
      <c r="L47" s="107">
        <v>0</v>
      </c>
    </row>
    <row r="48" spans="1:12" x14ac:dyDescent="0.25">
      <c r="B48" s="78">
        <v>50</v>
      </c>
      <c r="C48" s="107">
        <v>1</v>
      </c>
      <c r="D48" s="107">
        <v>1</v>
      </c>
      <c r="E48" s="107">
        <v>1</v>
      </c>
      <c r="F48" s="107">
        <v>1</v>
      </c>
      <c r="G48" s="107">
        <v>0</v>
      </c>
      <c r="H48" s="107">
        <v>0</v>
      </c>
      <c r="I48" s="107">
        <v>0</v>
      </c>
      <c r="J48" s="107">
        <v>1</v>
      </c>
      <c r="K48" s="107">
        <v>1</v>
      </c>
      <c r="L48" s="107">
        <v>1</v>
      </c>
    </row>
    <row r="49" spans="1:12" x14ac:dyDescent="0.25">
      <c r="A49" s="108"/>
      <c r="B49" s="78">
        <v>55</v>
      </c>
      <c r="C49" s="107">
        <v>1</v>
      </c>
      <c r="D49" s="107">
        <v>1</v>
      </c>
      <c r="E49" s="107">
        <v>1</v>
      </c>
      <c r="F49" s="107">
        <v>1</v>
      </c>
      <c r="G49" s="107">
        <v>0</v>
      </c>
      <c r="H49" s="107">
        <v>0</v>
      </c>
      <c r="I49" s="107">
        <v>1</v>
      </c>
      <c r="J49" s="107">
        <v>0</v>
      </c>
      <c r="K49" s="107">
        <v>1</v>
      </c>
      <c r="L49" s="107">
        <v>1</v>
      </c>
    </row>
    <row r="50" spans="1:12" x14ac:dyDescent="0.25">
      <c r="A50" s="110"/>
      <c r="B50" s="80"/>
      <c r="C50" s="109"/>
      <c r="D50" s="109"/>
      <c r="E50" s="109"/>
      <c r="F50" s="109"/>
      <c r="G50" s="109"/>
      <c r="H50" s="109"/>
      <c r="I50" s="109"/>
      <c r="J50" s="109"/>
      <c r="K50" s="109"/>
      <c r="L50" s="109"/>
    </row>
    <row r="51" spans="1:12" ht="15.75" thickBot="1" x14ac:dyDescent="0.3">
      <c r="A51" s="82" t="s">
        <v>129</v>
      </c>
      <c r="B51" s="82"/>
      <c r="C51" s="111">
        <f>SUM(C26:C49)</f>
        <v>22</v>
      </c>
      <c r="D51" s="111">
        <f t="shared" ref="D51:L51" si="1">SUM(D26:D49)</f>
        <v>16</v>
      </c>
      <c r="E51" s="111">
        <f t="shared" si="1"/>
        <v>15</v>
      </c>
      <c r="F51" s="111">
        <f t="shared" si="1"/>
        <v>14</v>
      </c>
      <c r="G51" s="111">
        <f t="shared" si="1"/>
        <v>13</v>
      </c>
      <c r="H51" s="111">
        <f t="shared" si="1"/>
        <v>12</v>
      </c>
      <c r="I51" s="111">
        <f t="shared" si="1"/>
        <v>11</v>
      </c>
      <c r="J51" s="111">
        <f t="shared" si="1"/>
        <v>9</v>
      </c>
      <c r="K51" s="111">
        <f t="shared" si="1"/>
        <v>9</v>
      </c>
      <c r="L51" s="111">
        <f t="shared" si="1"/>
        <v>7</v>
      </c>
    </row>
    <row r="52" spans="1:12" ht="15.75" thickTop="1" x14ac:dyDescent="0.25">
      <c r="A52" s="112" t="s">
        <v>121</v>
      </c>
      <c r="B52" s="112"/>
      <c r="C52" s="113">
        <v>35</v>
      </c>
      <c r="D52" s="113">
        <v>28</v>
      </c>
      <c r="E52" s="113">
        <v>25</v>
      </c>
      <c r="F52" s="113">
        <v>24</v>
      </c>
      <c r="G52" s="113">
        <v>23</v>
      </c>
      <c r="H52" s="113">
        <v>22</v>
      </c>
      <c r="I52" s="113">
        <v>22</v>
      </c>
      <c r="J52" s="113">
        <v>17</v>
      </c>
      <c r="K52" s="113">
        <v>17</v>
      </c>
      <c r="L52" s="113">
        <v>16</v>
      </c>
    </row>
    <row r="54" spans="1:12" x14ac:dyDescent="0.25">
      <c r="B54" t="s">
        <v>122</v>
      </c>
      <c r="C54">
        <f>SUM(C2:C7)</f>
        <v>4</v>
      </c>
      <c r="D54">
        <f t="shared" ref="D54:L54" si="2">SUM(D2:D7)</f>
        <v>3</v>
      </c>
      <c r="E54">
        <f t="shared" si="2"/>
        <v>2</v>
      </c>
      <c r="F54">
        <f t="shared" si="2"/>
        <v>2</v>
      </c>
      <c r="G54">
        <f t="shared" si="2"/>
        <v>0</v>
      </c>
      <c r="H54">
        <f t="shared" si="2"/>
        <v>0</v>
      </c>
      <c r="I54">
        <f t="shared" si="2"/>
        <v>2</v>
      </c>
      <c r="J54">
        <f t="shared" si="2"/>
        <v>0</v>
      </c>
      <c r="K54">
        <f t="shared" si="2"/>
        <v>2</v>
      </c>
      <c r="L54">
        <f t="shared" si="2"/>
        <v>1</v>
      </c>
    </row>
    <row r="55" spans="1:12" x14ac:dyDescent="0.25">
      <c r="B55" t="s">
        <v>123</v>
      </c>
      <c r="C55">
        <f>SUM(C9:C23)</f>
        <v>9</v>
      </c>
      <c r="D55">
        <f t="shared" ref="D55:L55" si="3">SUM(D9:D23)</f>
        <v>9</v>
      </c>
      <c r="E55">
        <f t="shared" si="3"/>
        <v>8</v>
      </c>
      <c r="F55">
        <f t="shared" si="3"/>
        <v>8</v>
      </c>
      <c r="G55">
        <f t="shared" si="3"/>
        <v>10</v>
      </c>
      <c r="H55">
        <f t="shared" si="3"/>
        <v>10</v>
      </c>
      <c r="I55">
        <f t="shared" si="3"/>
        <v>9</v>
      </c>
      <c r="J55">
        <f t="shared" si="3"/>
        <v>8</v>
      </c>
      <c r="K55">
        <f t="shared" si="3"/>
        <v>6</v>
      </c>
      <c r="L55">
        <f t="shared" si="3"/>
        <v>8</v>
      </c>
    </row>
    <row r="57" spans="1:12" x14ac:dyDescent="0.25">
      <c r="B57" t="s">
        <v>124</v>
      </c>
      <c r="C57">
        <f>SUM(C26:C33)</f>
        <v>7</v>
      </c>
      <c r="D57">
        <f t="shared" ref="D57:L57" si="4">SUM(D26:D33)</f>
        <v>6</v>
      </c>
      <c r="E57">
        <f t="shared" si="4"/>
        <v>7</v>
      </c>
      <c r="F57">
        <f t="shared" si="4"/>
        <v>5</v>
      </c>
      <c r="G57">
        <f t="shared" si="4"/>
        <v>5</v>
      </c>
      <c r="H57">
        <f t="shared" si="4"/>
        <v>4</v>
      </c>
      <c r="I57">
        <f t="shared" si="4"/>
        <v>2</v>
      </c>
      <c r="J57">
        <f t="shared" si="4"/>
        <v>2</v>
      </c>
      <c r="K57">
        <f t="shared" si="4"/>
        <v>3</v>
      </c>
      <c r="L57">
        <f t="shared" si="4"/>
        <v>1</v>
      </c>
    </row>
    <row r="58" spans="1:12" x14ac:dyDescent="0.25">
      <c r="B58" t="s">
        <v>125</v>
      </c>
      <c r="C58">
        <f>SUM(C35:C49)</f>
        <v>15</v>
      </c>
      <c r="D58">
        <f t="shared" ref="D58:L58" si="5">SUM(D35:D49)</f>
        <v>10</v>
      </c>
      <c r="E58">
        <f t="shared" si="5"/>
        <v>8</v>
      </c>
      <c r="F58">
        <f t="shared" si="5"/>
        <v>9</v>
      </c>
      <c r="G58">
        <f t="shared" si="5"/>
        <v>8</v>
      </c>
      <c r="H58">
        <f t="shared" si="5"/>
        <v>8</v>
      </c>
      <c r="I58">
        <f t="shared" si="5"/>
        <v>9</v>
      </c>
      <c r="J58">
        <f t="shared" si="5"/>
        <v>7</v>
      </c>
      <c r="K58">
        <f t="shared" si="5"/>
        <v>6</v>
      </c>
      <c r="L58">
        <f t="shared" si="5"/>
        <v>6</v>
      </c>
    </row>
    <row r="61" spans="1:12" x14ac:dyDescent="0.25">
      <c r="B61" t="s">
        <v>126</v>
      </c>
      <c r="C61">
        <f>COUNTIF(C2:C23,0)</f>
        <v>6</v>
      </c>
      <c r="D61">
        <f t="shared" ref="D61:L61" si="6">COUNTIF(D2:D23,0)</f>
        <v>7</v>
      </c>
      <c r="E61">
        <f t="shared" si="6"/>
        <v>9</v>
      </c>
      <c r="F61">
        <f t="shared" si="6"/>
        <v>9</v>
      </c>
      <c r="G61">
        <f t="shared" si="6"/>
        <v>9</v>
      </c>
      <c r="H61">
        <f t="shared" si="6"/>
        <v>9</v>
      </c>
      <c r="I61">
        <f t="shared" si="6"/>
        <v>8</v>
      </c>
      <c r="J61">
        <f t="shared" si="6"/>
        <v>11</v>
      </c>
      <c r="K61">
        <f t="shared" si="6"/>
        <v>11</v>
      </c>
      <c r="L61">
        <f t="shared" si="6"/>
        <v>10</v>
      </c>
    </row>
    <row r="62" spans="1:12" x14ac:dyDescent="0.25">
      <c r="B62" t="s">
        <v>127</v>
      </c>
      <c r="C62">
        <f t="shared" ref="C62:L62" si="7">COUNTIF(C26:C49,0)</f>
        <v>1</v>
      </c>
      <c r="D62">
        <f t="shared" si="7"/>
        <v>7</v>
      </c>
      <c r="E62">
        <f t="shared" si="7"/>
        <v>8</v>
      </c>
      <c r="F62">
        <f t="shared" si="7"/>
        <v>9</v>
      </c>
      <c r="G62">
        <f t="shared" si="7"/>
        <v>10</v>
      </c>
      <c r="H62">
        <f t="shared" si="7"/>
        <v>11</v>
      </c>
      <c r="I62">
        <f t="shared" si="7"/>
        <v>12</v>
      </c>
      <c r="J62">
        <f t="shared" si="7"/>
        <v>14</v>
      </c>
      <c r="K62">
        <f t="shared" si="7"/>
        <v>14</v>
      </c>
      <c r="L62">
        <f t="shared" si="7"/>
        <v>16</v>
      </c>
    </row>
    <row r="65" spans="2:12" x14ac:dyDescent="0.25">
      <c r="B65" t="s">
        <v>126</v>
      </c>
      <c r="C65" s="114">
        <f>100-(C61*100/19)</f>
        <v>68.421052631578945</v>
      </c>
      <c r="D65" s="114">
        <f t="shared" ref="D65:L65" si="8">100-(D61*100/19)</f>
        <v>63.157894736842103</v>
      </c>
      <c r="E65" s="114">
        <f t="shared" si="8"/>
        <v>52.631578947368418</v>
      </c>
      <c r="F65" s="114">
        <f t="shared" si="8"/>
        <v>52.631578947368418</v>
      </c>
      <c r="G65" s="114">
        <f t="shared" si="8"/>
        <v>52.631578947368418</v>
      </c>
      <c r="H65" s="114">
        <f t="shared" si="8"/>
        <v>52.631578947368418</v>
      </c>
      <c r="I65" s="114">
        <f t="shared" si="8"/>
        <v>57.89473684210526</v>
      </c>
      <c r="J65" s="114">
        <f t="shared" si="8"/>
        <v>42.10526315789474</v>
      </c>
      <c r="K65" s="114">
        <f t="shared" si="8"/>
        <v>42.10526315789474</v>
      </c>
      <c r="L65" s="114">
        <f t="shared" si="8"/>
        <v>47.368421052631582</v>
      </c>
    </row>
    <row r="66" spans="2:12" x14ac:dyDescent="0.25">
      <c r="B66" t="s">
        <v>127</v>
      </c>
      <c r="C66" s="114">
        <f>100-(C62*100/23)</f>
        <v>95.652173913043484</v>
      </c>
      <c r="D66" s="114">
        <f t="shared" ref="D66:L66" si="9">100-(D62*100/23)</f>
        <v>69.565217391304344</v>
      </c>
      <c r="E66" s="114">
        <f t="shared" si="9"/>
        <v>65.217391304347828</v>
      </c>
      <c r="F66" s="114">
        <f t="shared" si="9"/>
        <v>60.869565217391305</v>
      </c>
      <c r="G66" s="114">
        <f t="shared" si="9"/>
        <v>56.521739130434781</v>
      </c>
      <c r="H66" s="114">
        <f t="shared" si="9"/>
        <v>52.173913043478258</v>
      </c>
      <c r="I66" s="114">
        <f t="shared" si="9"/>
        <v>47.826086956521742</v>
      </c>
      <c r="J66" s="114">
        <f t="shared" si="9"/>
        <v>39.130434782608695</v>
      </c>
      <c r="K66" s="114">
        <f t="shared" si="9"/>
        <v>39.130434782608695</v>
      </c>
      <c r="L66" s="114">
        <f t="shared" si="9"/>
        <v>30.434782608695656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tabSelected="1" workbookViewId="0">
      <selection activeCell="B1" sqref="B1:B1048576"/>
    </sheetView>
  </sheetViews>
  <sheetFormatPr baseColWidth="10" defaultRowHeight="15" x14ac:dyDescent="0.25"/>
  <cols>
    <col min="1" max="1" width="11.42578125" style="6"/>
    <col min="2" max="5" width="11.42578125" style="7"/>
    <col min="6" max="6" width="11.42578125" customWidth="1"/>
    <col min="8" max="8" width="15.42578125" style="7" customWidth="1"/>
    <col min="9" max="10" width="11.42578125" style="7"/>
    <col min="11" max="11" width="14.42578125" style="7" customWidth="1"/>
    <col min="12" max="16384" width="11.42578125" style="7"/>
  </cols>
  <sheetData>
    <row r="1" spans="1:11" s="2" customFormat="1" ht="15.75" thickBot="1" x14ac:dyDescent="0.3">
      <c r="A1" s="2" t="s">
        <v>0</v>
      </c>
      <c r="B1" s="2" t="s">
        <v>1</v>
      </c>
      <c r="C1" s="2" t="s">
        <v>5</v>
      </c>
      <c r="D1" s="2" t="s">
        <v>105</v>
      </c>
      <c r="E1" s="2" t="s">
        <v>106</v>
      </c>
      <c r="F1" s="91" t="s">
        <v>42</v>
      </c>
      <c r="G1" s="92" t="s">
        <v>107</v>
      </c>
      <c r="H1" s="93" t="s">
        <v>108</v>
      </c>
      <c r="I1" s="93" t="s">
        <v>109</v>
      </c>
      <c r="J1" s="93" t="s">
        <v>110</v>
      </c>
      <c r="K1" s="91" t="s">
        <v>111</v>
      </c>
    </row>
    <row r="2" spans="1:11" x14ac:dyDescent="0.25">
      <c r="A2" s="6" t="s">
        <v>10</v>
      </c>
      <c r="B2" s="7">
        <v>4</v>
      </c>
      <c r="C2" s="10">
        <v>31</v>
      </c>
      <c r="D2" s="31">
        <v>20</v>
      </c>
      <c r="E2" s="31">
        <v>11</v>
      </c>
      <c r="F2" s="31">
        <v>8</v>
      </c>
      <c r="G2" s="31">
        <v>44</v>
      </c>
      <c r="H2" s="87">
        <v>2.82</v>
      </c>
      <c r="I2" s="87">
        <v>14.4</v>
      </c>
      <c r="J2" s="87">
        <v>1.18</v>
      </c>
      <c r="K2" s="1">
        <v>185</v>
      </c>
    </row>
    <row r="3" spans="1:11" x14ac:dyDescent="0.25">
      <c r="B3" s="7">
        <v>13</v>
      </c>
      <c r="C3" s="10">
        <v>25</v>
      </c>
      <c r="D3" s="31">
        <v>19</v>
      </c>
      <c r="E3" s="31">
        <v>6</v>
      </c>
      <c r="F3" s="31">
        <v>5</v>
      </c>
      <c r="G3" s="31">
        <v>29</v>
      </c>
      <c r="H3" s="87">
        <v>3.85</v>
      </c>
      <c r="I3" s="87">
        <v>17.5</v>
      </c>
      <c r="J3" s="87">
        <v>2.1</v>
      </c>
      <c r="K3" s="1">
        <v>263</v>
      </c>
    </row>
    <row r="4" spans="1:11" x14ac:dyDescent="0.25">
      <c r="B4" s="7">
        <v>17</v>
      </c>
      <c r="C4" s="10">
        <v>24</v>
      </c>
      <c r="D4" s="31">
        <v>17</v>
      </c>
      <c r="E4" s="31">
        <v>7</v>
      </c>
      <c r="F4" s="31">
        <v>9</v>
      </c>
      <c r="G4" s="31">
        <v>40</v>
      </c>
      <c r="H4" s="94">
        <v>3.59</v>
      </c>
      <c r="I4" s="94">
        <v>14</v>
      </c>
      <c r="J4" s="94"/>
      <c r="K4" s="32">
        <v>156</v>
      </c>
    </row>
    <row r="5" spans="1:11" x14ac:dyDescent="0.25">
      <c r="B5" s="7">
        <v>48</v>
      </c>
      <c r="C5" s="10">
        <v>26</v>
      </c>
      <c r="D5" s="31">
        <v>18</v>
      </c>
      <c r="E5" s="31">
        <v>8</v>
      </c>
      <c r="F5" s="31">
        <v>7</v>
      </c>
      <c r="G5" s="31">
        <v>25</v>
      </c>
      <c r="H5" s="87">
        <v>3.49</v>
      </c>
      <c r="I5" s="87">
        <v>13.6</v>
      </c>
      <c r="J5" s="87">
        <v>0.38</v>
      </c>
      <c r="K5" s="1">
        <v>290</v>
      </c>
    </row>
    <row r="6" spans="1:11" x14ac:dyDescent="0.25">
      <c r="B6" s="7">
        <v>57</v>
      </c>
      <c r="C6" s="10">
        <v>29</v>
      </c>
      <c r="D6" s="34">
        <v>21</v>
      </c>
      <c r="E6" s="34">
        <v>8</v>
      </c>
      <c r="F6" s="34">
        <v>8</v>
      </c>
      <c r="G6" s="34">
        <v>31</v>
      </c>
      <c r="H6" s="87">
        <v>2.54</v>
      </c>
      <c r="I6" s="87">
        <v>13.5</v>
      </c>
      <c r="J6" s="87">
        <v>1.6</v>
      </c>
      <c r="K6" s="1">
        <v>201</v>
      </c>
    </row>
    <row r="7" spans="1:11" x14ac:dyDescent="0.25">
      <c r="C7" s="10"/>
      <c r="D7" s="31"/>
      <c r="E7" s="31"/>
      <c r="F7" s="31"/>
      <c r="G7" s="31"/>
      <c r="H7" s="87"/>
      <c r="I7" s="87"/>
      <c r="J7" s="87"/>
      <c r="K7" s="1"/>
    </row>
    <row r="8" spans="1:11" x14ac:dyDescent="0.25">
      <c r="B8" s="7">
        <v>7</v>
      </c>
      <c r="C8" s="10">
        <v>28</v>
      </c>
      <c r="D8" s="31">
        <v>20</v>
      </c>
      <c r="E8" s="31">
        <v>8</v>
      </c>
      <c r="F8" s="31">
        <v>7</v>
      </c>
      <c r="G8" s="31">
        <v>25</v>
      </c>
      <c r="H8" s="87">
        <v>2.71</v>
      </c>
      <c r="I8" s="87">
        <v>18.100000000000001</v>
      </c>
      <c r="J8" s="87">
        <v>0.75</v>
      </c>
      <c r="K8" s="1">
        <v>319</v>
      </c>
    </row>
    <row r="9" spans="1:11" x14ac:dyDescent="0.25">
      <c r="B9" s="7">
        <v>8</v>
      </c>
      <c r="C9" s="10">
        <v>31</v>
      </c>
      <c r="D9" s="31">
        <v>21</v>
      </c>
      <c r="E9" s="31">
        <v>10</v>
      </c>
      <c r="F9" s="31">
        <v>8</v>
      </c>
      <c r="G9" s="31">
        <v>34</v>
      </c>
      <c r="H9" s="94">
        <v>2.8</v>
      </c>
      <c r="I9" s="94">
        <v>12</v>
      </c>
      <c r="J9" s="94">
        <v>1.32</v>
      </c>
      <c r="K9" s="32">
        <v>254</v>
      </c>
    </row>
    <row r="10" spans="1:11" x14ac:dyDescent="0.25">
      <c r="B10" s="7">
        <v>9</v>
      </c>
      <c r="C10" s="10">
        <v>25</v>
      </c>
      <c r="D10" s="31">
        <v>16</v>
      </c>
      <c r="E10" s="31">
        <v>9</v>
      </c>
      <c r="F10" s="31">
        <v>8</v>
      </c>
      <c r="G10" s="31">
        <v>37</v>
      </c>
      <c r="H10" s="87">
        <v>2.72</v>
      </c>
      <c r="I10" s="87">
        <v>11</v>
      </c>
      <c r="J10" s="87">
        <v>1.06</v>
      </c>
      <c r="K10" s="1">
        <v>143</v>
      </c>
    </row>
    <row r="11" spans="1:11" x14ac:dyDescent="0.25">
      <c r="B11" s="7">
        <v>14</v>
      </c>
      <c r="C11" s="10">
        <v>23</v>
      </c>
      <c r="D11" s="34">
        <v>14</v>
      </c>
      <c r="E11" s="34">
        <v>9</v>
      </c>
      <c r="F11" s="34">
        <v>5</v>
      </c>
      <c r="G11" s="34">
        <v>20</v>
      </c>
      <c r="H11" s="94"/>
      <c r="I11" s="94"/>
      <c r="J11" s="94">
        <v>1.45</v>
      </c>
      <c r="K11" s="32">
        <v>332</v>
      </c>
    </row>
    <row r="12" spans="1:11" x14ac:dyDescent="0.25">
      <c r="B12" s="7">
        <v>20</v>
      </c>
      <c r="C12" s="10">
        <v>20</v>
      </c>
      <c r="D12" s="31">
        <v>14</v>
      </c>
      <c r="E12" s="31">
        <v>6</v>
      </c>
      <c r="F12" s="31">
        <v>8</v>
      </c>
      <c r="G12" s="31">
        <v>17</v>
      </c>
      <c r="H12" s="87">
        <v>3.03</v>
      </c>
      <c r="I12" s="87">
        <v>13.9</v>
      </c>
      <c r="J12" s="87">
        <v>1.84</v>
      </c>
      <c r="K12" s="1">
        <v>319</v>
      </c>
    </row>
    <row r="13" spans="1:11" x14ac:dyDescent="0.25">
      <c r="B13" s="7">
        <v>22</v>
      </c>
      <c r="C13" s="10">
        <v>23</v>
      </c>
      <c r="D13" s="31">
        <v>15</v>
      </c>
      <c r="E13" s="31">
        <v>8</v>
      </c>
      <c r="F13" s="31">
        <v>8</v>
      </c>
      <c r="G13" s="31">
        <v>33</v>
      </c>
      <c r="H13" s="87">
        <v>3.52</v>
      </c>
      <c r="I13" s="87">
        <v>16.100000000000001</v>
      </c>
      <c r="J13" s="87">
        <v>1.25</v>
      </c>
      <c r="K13" s="1">
        <v>282</v>
      </c>
    </row>
    <row r="14" spans="1:11" x14ac:dyDescent="0.25">
      <c r="B14" s="7">
        <v>27</v>
      </c>
      <c r="C14" s="10">
        <v>29</v>
      </c>
      <c r="D14" s="31">
        <v>18</v>
      </c>
      <c r="E14" s="31">
        <v>11</v>
      </c>
      <c r="F14" s="31">
        <v>5</v>
      </c>
      <c r="G14" s="31">
        <v>39</v>
      </c>
      <c r="H14" s="87">
        <v>3.46</v>
      </c>
      <c r="I14" s="87">
        <v>11.9</v>
      </c>
      <c r="J14" s="87">
        <v>1.1499999999999999</v>
      </c>
      <c r="K14" s="1">
        <v>279</v>
      </c>
    </row>
    <row r="15" spans="1:11" x14ac:dyDescent="0.25">
      <c r="B15" s="7">
        <v>31</v>
      </c>
      <c r="C15" s="10">
        <v>27</v>
      </c>
      <c r="D15" s="31">
        <v>18</v>
      </c>
      <c r="E15" s="31">
        <v>9</v>
      </c>
      <c r="F15" s="31">
        <v>8</v>
      </c>
      <c r="G15" s="31">
        <v>34</v>
      </c>
      <c r="H15" s="87">
        <v>3.43</v>
      </c>
      <c r="I15" s="87">
        <v>11.8</v>
      </c>
      <c r="J15" s="87">
        <v>1.75</v>
      </c>
      <c r="K15" s="1">
        <v>235</v>
      </c>
    </row>
    <row r="16" spans="1:11" x14ac:dyDescent="0.25">
      <c r="B16" s="7">
        <v>35</v>
      </c>
      <c r="C16" s="10">
        <v>25</v>
      </c>
      <c r="D16" s="31">
        <v>18</v>
      </c>
      <c r="E16" s="31">
        <v>7</v>
      </c>
      <c r="F16" s="31">
        <v>6</v>
      </c>
      <c r="G16" s="31">
        <v>34</v>
      </c>
      <c r="H16" s="87">
        <v>3.98</v>
      </c>
      <c r="I16" s="87">
        <v>13.8</v>
      </c>
      <c r="J16" s="87">
        <v>2.2200000000000002</v>
      </c>
      <c r="K16" s="1">
        <v>255</v>
      </c>
    </row>
    <row r="17" spans="1:11" x14ac:dyDescent="0.25">
      <c r="B17" s="7">
        <v>37</v>
      </c>
      <c r="C17" s="10">
        <v>24</v>
      </c>
      <c r="D17" s="31">
        <v>21</v>
      </c>
      <c r="E17" s="31">
        <v>3</v>
      </c>
      <c r="F17" s="31">
        <v>10</v>
      </c>
      <c r="G17" s="31">
        <v>44</v>
      </c>
      <c r="H17" s="87">
        <v>3.75</v>
      </c>
      <c r="I17" s="87">
        <v>13.8</v>
      </c>
      <c r="J17" s="87">
        <v>1.84</v>
      </c>
      <c r="K17" s="1">
        <v>185</v>
      </c>
    </row>
    <row r="18" spans="1:11" x14ac:dyDescent="0.25">
      <c r="B18" s="7">
        <v>40</v>
      </c>
      <c r="C18" s="10">
        <v>25</v>
      </c>
      <c r="D18" s="34">
        <v>17</v>
      </c>
      <c r="E18" s="34">
        <v>8</v>
      </c>
      <c r="F18" s="34">
        <v>6</v>
      </c>
      <c r="G18" s="34">
        <v>39</v>
      </c>
      <c r="H18" s="87">
        <v>3.35</v>
      </c>
      <c r="I18" s="87">
        <v>11.7</v>
      </c>
      <c r="J18" s="87">
        <v>2.36</v>
      </c>
      <c r="K18" s="1">
        <v>290</v>
      </c>
    </row>
    <row r="19" spans="1:11" x14ac:dyDescent="0.25">
      <c r="B19" s="7">
        <v>41</v>
      </c>
      <c r="C19" s="10">
        <v>26</v>
      </c>
      <c r="D19" s="31">
        <v>17</v>
      </c>
      <c r="E19" s="31">
        <v>9</v>
      </c>
      <c r="F19" s="31">
        <v>8</v>
      </c>
      <c r="G19" s="31">
        <v>35</v>
      </c>
      <c r="H19" s="87">
        <v>2.94</v>
      </c>
      <c r="I19" s="87">
        <v>11.6</v>
      </c>
      <c r="J19" s="87">
        <v>2.04</v>
      </c>
      <c r="K19" s="1">
        <v>235</v>
      </c>
    </row>
    <row r="20" spans="1:11" x14ac:dyDescent="0.25">
      <c r="B20" s="7">
        <v>44</v>
      </c>
      <c r="C20" s="10">
        <v>27</v>
      </c>
      <c r="D20" s="31">
        <v>17</v>
      </c>
      <c r="E20" s="31">
        <v>10</v>
      </c>
      <c r="F20" s="31">
        <v>5</v>
      </c>
      <c r="G20" s="31">
        <v>30</v>
      </c>
      <c r="H20" s="87">
        <v>3.3</v>
      </c>
      <c r="I20" s="87">
        <v>15.6</v>
      </c>
      <c r="J20" s="87">
        <v>1.24</v>
      </c>
      <c r="K20" s="1">
        <v>376</v>
      </c>
    </row>
    <row r="21" spans="1:11" ht="15.75" thickBot="1" x14ac:dyDescent="0.3">
      <c r="B21" s="7">
        <v>51</v>
      </c>
      <c r="C21" s="10">
        <v>27</v>
      </c>
      <c r="D21" s="31">
        <v>17</v>
      </c>
      <c r="E21" s="31">
        <v>10</v>
      </c>
      <c r="F21" s="31">
        <v>7</v>
      </c>
      <c r="G21" s="31">
        <v>23</v>
      </c>
      <c r="H21" s="87">
        <v>2.88</v>
      </c>
      <c r="I21" s="87">
        <v>14.9</v>
      </c>
      <c r="J21" s="87">
        <v>0.37</v>
      </c>
      <c r="K21" s="1">
        <v>343</v>
      </c>
    </row>
    <row r="22" spans="1:11" s="12" customFormat="1" x14ac:dyDescent="0.25">
      <c r="A22" s="11"/>
      <c r="B22" s="12" t="s">
        <v>11</v>
      </c>
      <c r="C22" s="13">
        <f t="shared" ref="C22:K22" si="0">MEDIAN(C2:C21)</f>
        <v>26</v>
      </c>
      <c r="D22" s="37">
        <f t="shared" si="0"/>
        <v>18</v>
      </c>
      <c r="E22" s="37">
        <f t="shared" si="0"/>
        <v>8</v>
      </c>
      <c r="F22" s="37">
        <f t="shared" si="0"/>
        <v>8</v>
      </c>
      <c r="G22" s="37">
        <f t="shared" si="0"/>
        <v>34</v>
      </c>
      <c r="H22" s="37">
        <f t="shared" si="0"/>
        <v>3.3250000000000002</v>
      </c>
      <c r="I22" s="37">
        <f t="shared" si="0"/>
        <v>13.8</v>
      </c>
      <c r="J22" s="37">
        <f t="shared" si="0"/>
        <v>1.385</v>
      </c>
      <c r="K22" s="37">
        <f t="shared" si="0"/>
        <v>263</v>
      </c>
    </row>
    <row r="23" spans="1:11" s="16" customFormat="1" x14ac:dyDescent="0.25">
      <c r="A23" s="15"/>
      <c r="B23" s="16" t="s">
        <v>12</v>
      </c>
      <c r="C23" s="17">
        <f t="shared" ref="C23:K23" si="1">MIN(C2:C21)</f>
        <v>20</v>
      </c>
      <c r="D23" s="40">
        <f t="shared" si="1"/>
        <v>14</v>
      </c>
      <c r="E23" s="40">
        <f t="shared" si="1"/>
        <v>3</v>
      </c>
      <c r="F23" s="40">
        <f t="shared" si="1"/>
        <v>5</v>
      </c>
      <c r="G23" s="40">
        <f t="shared" si="1"/>
        <v>17</v>
      </c>
      <c r="H23" s="40">
        <f t="shared" si="1"/>
        <v>2.54</v>
      </c>
      <c r="I23" s="40">
        <f t="shared" si="1"/>
        <v>11</v>
      </c>
      <c r="J23" s="40">
        <f t="shared" si="1"/>
        <v>0.37</v>
      </c>
      <c r="K23" s="40">
        <f t="shared" si="1"/>
        <v>143</v>
      </c>
    </row>
    <row r="24" spans="1:11" s="20" customFormat="1" ht="15.75" thickBot="1" x14ac:dyDescent="0.3">
      <c r="A24" s="19"/>
      <c r="B24" s="20" t="s">
        <v>13</v>
      </c>
      <c r="C24" s="21">
        <f t="shared" ref="C24:K24" si="2">MAX(C2:C21)</f>
        <v>31</v>
      </c>
      <c r="D24" s="43">
        <f t="shared" si="2"/>
        <v>21</v>
      </c>
      <c r="E24" s="43">
        <f t="shared" si="2"/>
        <v>11</v>
      </c>
      <c r="F24" s="43">
        <f t="shared" si="2"/>
        <v>10</v>
      </c>
      <c r="G24" s="43">
        <f t="shared" si="2"/>
        <v>44</v>
      </c>
      <c r="H24" s="43">
        <f t="shared" si="2"/>
        <v>3.98</v>
      </c>
      <c r="I24" s="43">
        <f t="shared" si="2"/>
        <v>18.100000000000001</v>
      </c>
      <c r="J24" s="43">
        <f t="shared" si="2"/>
        <v>2.36</v>
      </c>
      <c r="K24" s="43">
        <f t="shared" si="2"/>
        <v>376</v>
      </c>
    </row>
    <row r="25" spans="1:11" x14ac:dyDescent="0.25">
      <c r="A25" s="6" t="s">
        <v>14</v>
      </c>
      <c r="B25" s="7">
        <v>11</v>
      </c>
      <c r="C25" s="10">
        <v>28</v>
      </c>
      <c r="D25" s="31">
        <v>17</v>
      </c>
      <c r="E25" s="31">
        <v>11</v>
      </c>
      <c r="F25" s="31">
        <v>4</v>
      </c>
      <c r="G25" s="31">
        <v>32</v>
      </c>
      <c r="H25" s="94">
        <v>3.86</v>
      </c>
      <c r="I25" s="94">
        <v>13.5</v>
      </c>
      <c r="J25" s="94"/>
      <c r="K25" s="1">
        <v>184</v>
      </c>
    </row>
    <row r="26" spans="1:11" x14ac:dyDescent="0.25">
      <c r="B26" s="7">
        <v>15</v>
      </c>
      <c r="C26" s="10">
        <v>32</v>
      </c>
      <c r="D26" s="31">
        <v>20</v>
      </c>
      <c r="E26" s="31">
        <v>12</v>
      </c>
      <c r="F26" s="31">
        <v>10</v>
      </c>
      <c r="G26" s="31">
        <v>34</v>
      </c>
      <c r="H26" s="87">
        <v>3.74</v>
      </c>
      <c r="I26" s="87">
        <v>10.5</v>
      </c>
      <c r="J26" s="87">
        <v>1.77</v>
      </c>
      <c r="K26" s="1">
        <v>271</v>
      </c>
    </row>
    <row r="27" spans="1:11" x14ac:dyDescent="0.25">
      <c r="B27" s="7">
        <v>19</v>
      </c>
      <c r="C27" s="10">
        <v>23</v>
      </c>
      <c r="D27" s="31">
        <v>16</v>
      </c>
      <c r="E27" s="31">
        <v>7</v>
      </c>
      <c r="F27" s="31">
        <v>7</v>
      </c>
      <c r="G27" s="31">
        <v>26</v>
      </c>
      <c r="H27" s="87">
        <v>2.76</v>
      </c>
      <c r="I27" s="87">
        <v>14.8</v>
      </c>
      <c r="J27" s="87">
        <v>1.91</v>
      </c>
      <c r="K27" s="1">
        <v>217</v>
      </c>
    </row>
    <row r="28" spans="1:11" x14ac:dyDescent="0.25">
      <c r="B28" s="7">
        <v>28</v>
      </c>
      <c r="C28" s="10">
        <v>21</v>
      </c>
      <c r="D28" s="31">
        <v>17</v>
      </c>
      <c r="E28" s="31">
        <v>4</v>
      </c>
      <c r="F28" s="31">
        <v>6</v>
      </c>
      <c r="G28" s="31">
        <v>25</v>
      </c>
      <c r="H28" s="87">
        <v>3.18</v>
      </c>
      <c r="I28" s="87">
        <v>11.7</v>
      </c>
      <c r="J28" s="87">
        <v>1.2</v>
      </c>
      <c r="K28" s="1">
        <v>187</v>
      </c>
    </row>
    <row r="29" spans="1:11" x14ac:dyDescent="0.25">
      <c r="B29" s="7">
        <v>36</v>
      </c>
      <c r="C29" s="10">
        <v>23</v>
      </c>
      <c r="D29" s="31">
        <v>17</v>
      </c>
      <c r="E29" s="31">
        <v>6</v>
      </c>
      <c r="F29" s="31">
        <v>7</v>
      </c>
      <c r="G29" s="31">
        <v>32</v>
      </c>
      <c r="H29" s="87">
        <v>3.59</v>
      </c>
      <c r="I29" s="87">
        <v>13.1</v>
      </c>
      <c r="J29" s="87">
        <v>1.27</v>
      </c>
      <c r="K29" s="1">
        <v>168</v>
      </c>
    </row>
    <row r="30" spans="1:11" x14ac:dyDescent="0.25">
      <c r="B30" s="7">
        <v>47</v>
      </c>
      <c r="C30" s="10">
        <v>28</v>
      </c>
      <c r="D30" s="31">
        <v>19</v>
      </c>
      <c r="E30" s="31">
        <v>9</v>
      </c>
      <c r="F30" s="31">
        <v>9</v>
      </c>
      <c r="G30" s="31">
        <v>32</v>
      </c>
      <c r="H30" s="87">
        <v>3.72</v>
      </c>
      <c r="I30" s="87">
        <v>11.6</v>
      </c>
      <c r="J30" s="87">
        <v>2.52</v>
      </c>
      <c r="K30" s="1">
        <v>348</v>
      </c>
    </row>
    <row r="31" spans="1:11" x14ac:dyDescent="0.25">
      <c r="B31" s="7">
        <v>52</v>
      </c>
      <c r="C31" s="10">
        <v>25</v>
      </c>
      <c r="D31" s="31">
        <v>17</v>
      </c>
      <c r="E31" s="31">
        <v>8</v>
      </c>
      <c r="F31" s="31">
        <v>8</v>
      </c>
      <c r="G31" s="31">
        <v>17</v>
      </c>
      <c r="H31" s="87">
        <v>3.85</v>
      </c>
      <c r="I31" s="87">
        <v>12.3</v>
      </c>
      <c r="J31" s="87">
        <v>0.76</v>
      </c>
      <c r="K31" s="1">
        <v>251</v>
      </c>
    </row>
    <row r="32" spans="1:11" x14ac:dyDescent="0.25">
      <c r="B32" s="7">
        <v>54</v>
      </c>
      <c r="C32" s="10">
        <v>19</v>
      </c>
      <c r="D32" s="31">
        <v>9</v>
      </c>
      <c r="E32" s="31">
        <v>10</v>
      </c>
      <c r="F32" s="31">
        <v>2</v>
      </c>
      <c r="G32" s="31"/>
      <c r="H32" s="87">
        <v>4.08</v>
      </c>
      <c r="I32" s="87">
        <v>14.9</v>
      </c>
      <c r="J32" s="87">
        <v>2.5</v>
      </c>
      <c r="K32" s="1">
        <v>233</v>
      </c>
    </row>
    <row r="33" spans="2:11" x14ac:dyDescent="0.25">
      <c r="C33" s="10"/>
      <c r="D33" s="31"/>
      <c r="E33" s="31"/>
      <c r="F33" s="31"/>
      <c r="G33" s="31"/>
      <c r="H33" s="87"/>
      <c r="I33" s="87"/>
      <c r="J33" s="87"/>
      <c r="K33" s="1"/>
    </row>
    <row r="34" spans="2:11" x14ac:dyDescent="0.25">
      <c r="B34" s="7">
        <v>2</v>
      </c>
      <c r="C34" s="10">
        <v>23</v>
      </c>
      <c r="D34" s="31">
        <v>15</v>
      </c>
      <c r="E34" s="31">
        <v>8</v>
      </c>
      <c r="F34" s="31">
        <v>6</v>
      </c>
      <c r="G34" s="31">
        <v>27</v>
      </c>
      <c r="H34" s="87">
        <v>3</v>
      </c>
      <c r="I34" s="87">
        <v>15</v>
      </c>
      <c r="J34" s="87">
        <v>1.33</v>
      </c>
      <c r="K34" s="1">
        <v>242</v>
      </c>
    </row>
    <row r="35" spans="2:11" x14ac:dyDescent="0.25">
      <c r="B35" s="7">
        <v>6</v>
      </c>
      <c r="C35" s="10">
        <v>26</v>
      </c>
      <c r="D35" s="31">
        <v>19</v>
      </c>
      <c r="E35" s="31">
        <v>7</v>
      </c>
      <c r="F35" s="31">
        <v>6</v>
      </c>
      <c r="G35" s="31">
        <v>23</v>
      </c>
      <c r="H35" s="94">
        <v>2.89</v>
      </c>
      <c r="I35" s="94">
        <v>15.1</v>
      </c>
      <c r="J35" s="94">
        <v>1.06</v>
      </c>
      <c r="K35" s="1">
        <v>263</v>
      </c>
    </row>
    <row r="36" spans="2:11" x14ac:dyDescent="0.25">
      <c r="B36" s="7">
        <v>10</v>
      </c>
      <c r="C36" s="10">
        <v>20</v>
      </c>
      <c r="D36" s="31">
        <v>14</v>
      </c>
      <c r="E36" s="31">
        <v>6</v>
      </c>
      <c r="F36" s="31">
        <v>6</v>
      </c>
      <c r="G36" s="31">
        <v>16</v>
      </c>
      <c r="H36" s="87">
        <v>3.26</v>
      </c>
      <c r="I36" s="87">
        <v>11.6</v>
      </c>
      <c r="J36" s="87">
        <v>3.31</v>
      </c>
      <c r="K36" s="1">
        <v>319</v>
      </c>
    </row>
    <row r="37" spans="2:11" x14ac:dyDescent="0.25">
      <c r="B37" s="7">
        <v>23</v>
      </c>
      <c r="C37" s="10">
        <v>15</v>
      </c>
      <c r="D37" s="31">
        <v>11</v>
      </c>
      <c r="E37" s="31">
        <v>4</v>
      </c>
      <c r="F37" s="31">
        <v>4</v>
      </c>
      <c r="G37" s="31">
        <v>21</v>
      </c>
      <c r="H37" s="87">
        <v>2.57</v>
      </c>
      <c r="I37" s="87">
        <v>12.7</v>
      </c>
      <c r="J37" s="87">
        <v>1.06</v>
      </c>
      <c r="K37" s="1">
        <v>281</v>
      </c>
    </row>
    <row r="38" spans="2:11" x14ac:dyDescent="0.25">
      <c r="B38" s="7">
        <v>25</v>
      </c>
      <c r="C38" s="10">
        <v>23</v>
      </c>
      <c r="D38" s="31">
        <v>14</v>
      </c>
      <c r="E38" s="31">
        <v>9</v>
      </c>
      <c r="F38" s="31">
        <v>7</v>
      </c>
      <c r="G38" s="31">
        <v>21</v>
      </c>
      <c r="H38" s="95">
        <v>3.17</v>
      </c>
      <c r="I38" s="95">
        <v>12.1</v>
      </c>
      <c r="J38" s="95">
        <v>1.4</v>
      </c>
      <c r="K38" s="1">
        <v>452</v>
      </c>
    </row>
    <row r="39" spans="2:11" x14ac:dyDescent="0.25">
      <c r="B39" s="7">
        <v>30</v>
      </c>
      <c r="C39" s="10">
        <v>27</v>
      </c>
      <c r="D39" s="31">
        <v>19</v>
      </c>
      <c r="E39" s="31">
        <v>8</v>
      </c>
      <c r="F39" s="31">
        <v>2</v>
      </c>
      <c r="G39" s="31">
        <v>30</v>
      </c>
      <c r="H39" s="87">
        <v>3.45</v>
      </c>
      <c r="I39" s="87">
        <v>13.7</v>
      </c>
      <c r="J39" s="87">
        <v>1.38</v>
      </c>
      <c r="K39" s="1">
        <v>204</v>
      </c>
    </row>
    <row r="40" spans="2:11" x14ac:dyDescent="0.25">
      <c r="B40" s="7">
        <v>32</v>
      </c>
      <c r="C40" s="10">
        <v>25</v>
      </c>
      <c r="D40" s="34">
        <v>19</v>
      </c>
      <c r="E40" s="34">
        <v>6</v>
      </c>
      <c r="F40" s="34">
        <v>10</v>
      </c>
      <c r="G40" s="34">
        <v>30</v>
      </c>
      <c r="H40" s="87">
        <v>3.27</v>
      </c>
      <c r="I40" s="87">
        <v>13.3</v>
      </c>
      <c r="J40" s="87">
        <v>2.19</v>
      </c>
      <c r="K40" s="1">
        <v>226</v>
      </c>
    </row>
    <row r="41" spans="2:11" x14ac:dyDescent="0.25">
      <c r="B41" s="7">
        <v>33</v>
      </c>
      <c r="C41" s="10">
        <v>14</v>
      </c>
      <c r="D41" s="31">
        <v>12</v>
      </c>
      <c r="E41" s="31">
        <v>2</v>
      </c>
      <c r="F41" s="31">
        <v>6</v>
      </c>
      <c r="G41" s="31">
        <v>23</v>
      </c>
      <c r="H41" s="87">
        <v>4.07</v>
      </c>
      <c r="I41" s="87">
        <v>15</v>
      </c>
      <c r="J41" s="87">
        <v>0.77</v>
      </c>
      <c r="K41" s="1">
        <v>213</v>
      </c>
    </row>
    <row r="42" spans="2:11" x14ac:dyDescent="0.25">
      <c r="B42" s="7">
        <v>34</v>
      </c>
      <c r="C42" s="10">
        <v>15</v>
      </c>
      <c r="D42" s="31">
        <v>11</v>
      </c>
      <c r="E42" s="31">
        <v>4</v>
      </c>
      <c r="F42" s="31">
        <v>5</v>
      </c>
      <c r="G42" s="31">
        <v>24</v>
      </c>
      <c r="H42" s="95">
        <v>3.51</v>
      </c>
      <c r="I42" s="95">
        <v>15.9</v>
      </c>
      <c r="J42" s="95">
        <v>1.06</v>
      </c>
      <c r="K42" s="1">
        <v>350</v>
      </c>
    </row>
    <row r="43" spans="2:11" x14ac:dyDescent="0.25">
      <c r="B43" s="7">
        <v>39</v>
      </c>
      <c r="C43" s="10">
        <v>25</v>
      </c>
      <c r="D43" s="31">
        <v>17</v>
      </c>
      <c r="E43" s="31">
        <v>8</v>
      </c>
      <c r="F43" s="31">
        <v>9</v>
      </c>
      <c r="G43" s="31">
        <v>12</v>
      </c>
      <c r="H43" s="87">
        <v>2.95</v>
      </c>
      <c r="I43" s="87">
        <v>9.7700010000000006</v>
      </c>
      <c r="J43" s="87">
        <v>1.34</v>
      </c>
      <c r="K43" s="1">
        <v>203</v>
      </c>
    </row>
    <row r="44" spans="2:11" x14ac:dyDescent="0.25">
      <c r="B44" s="7">
        <v>42</v>
      </c>
      <c r="C44" s="10">
        <v>23</v>
      </c>
      <c r="D44" s="31">
        <v>18</v>
      </c>
      <c r="E44" s="31">
        <v>5</v>
      </c>
      <c r="F44" s="31">
        <v>8</v>
      </c>
      <c r="G44" s="31">
        <v>24</v>
      </c>
      <c r="H44" s="87">
        <v>3.26</v>
      </c>
      <c r="I44" s="87">
        <v>13.2</v>
      </c>
      <c r="J44" s="87"/>
      <c r="K44" s="1">
        <v>276</v>
      </c>
    </row>
    <row r="45" spans="2:11" x14ac:dyDescent="0.25">
      <c r="B45" s="7">
        <v>46</v>
      </c>
      <c r="C45" s="10">
        <v>23</v>
      </c>
      <c r="D45" s="31">
        <v>20</v>
      </c>
      <c r="E45" s="31">
        <v>3</v>
      </c>
      <c r="F45" s="31">
        <v>8</v>
      </c>
      <c r="G45" s="31">
        <v>35</v>
      </c>
      <c r="H45" s="87">
        <v>3.12</v>
      </c>
      <c r="I45" s="87">
        <v>14.2</v>
      </c>
      <c r="J45" s="87">
        <v>0.98</v>
      </c>
      <c r="K45" s="1">
        <v>239</v>
      </c>
    </row>
    <row r="46" spans="2:11" x14ac:dyDescent="0.25">
      <c r="B46" s="7">
        <v>49</v>
      </c>
      <c r="C46" s="10">
        <v>25</v>
      </c>
      <c r="D46" s="31">
        <v>18</v>
      </c>
      <c r="E46" s="31">
        <v>7</v>
      </c>
      <c r="F46" s="31">
        <v>8</v>
      </c>
      <c r="G46" s="31">
        <v>24</v>
      </c>
      <c r="H46" s="87">
        <v>3.09</v>
      </c>
      <c r="I46" s="87">
        <v>9.7700010000000006</v>
      </c>
      <c r="J46" s="87">
        <v>0.78</v>
      </c>
      <c r="K46" s="1">
        <v>231</v>
      </c>
    </row>
    <row r="47" spans="2:11" x14ac:dyDescent="0.25">
      <c r="B47" s="7">
        <v>50</v>
      </c>
      <c r="C47" s="10">
        <v>15</v>
      </c>
      <c r="D47" s="31">
        <v>9</v>
      </c>
      <c r="E47" s="31">
        <v>6</v>
      </c>
      <c r="F47" s="31">
        <v>7</v>
      </c>
      <c r="G47" s="31">
        <v>29</v>
      </c>
      <c r="H47" s="87">
        <v>3.28</v>
      </c>
      <c r="I47" s="87">
        <v>12</v>
      </c>
      <c r="J47" s="87">
        <v>1.41</v>
      </c>
      <c r="K47" s="1">
        <v>204</v>
      </c>
    </row>
    <row r="48" spans="2:11" ht="15.75" thickBot="1" x14ac:dyDescent="0.3">
      <c r="B48" s="7">
        <v>55</v>
      </c>
      <c r="C48" s="10">
        <v>21</v>
      </c>
      <c r="D48" s="31">
        <v>13</v>
      </c>
      <c r="E48" s="31">
        <v>8</v>
      </c>
      <c r="F48" s="31">
        <v>5</v>
      </c>
      <c r="G48" s="31">
        <v>27</v>
      </c>
      <c r="H48" s="87">
        <v>3.37</v>
      </c>
      <c r="I48" s="87">
        <v>11.1</v>
      </c>
      <c r="J48" s="87">
        <v>0.7</v>
      </c>
      <c r="K48" s="1">
        <v>198</v>
      </c>
    </row>
    <row r="49" spans="1:11" s="12" customFormat="1" x14ac:dyDescent="0.25">
      <c r="A49" s="11"/>
      <c r="B49" s="12" t="s">
        <v>11</v>
      </c>
      <c r="C49" s="13">
        <f t="shared" ref="C49:K49" si="3">MEDIAN(C25:C48)</f>
        <v>23</v>
      </c>
      <c r="D49" s="37">
        <f>MEDIAN(D25:D48)</f>
        <v>17</v>
      </c>
      <c r="E49" s="37">
        <f t="shared" si="3"/>
        <v>7</v>
      </c>
      <c r="F49" s="37">
        <f t="shared" si="3"/>
        <v>7</v>
      </c>
      <c r="G49" s="37">
        <f t="shared" si="3"/>
        <v>25.5</v>
      </c>
      <c r="H49" s="37">
        <f t="shared" si="3"/>
        <v>3.27</v>
      </c>
      <c r="I49" s="37">
        <f t="shared" si="3"/>
        <v>13.1</v>
      </c>
      <c r="J49" s="37">
        <f t="shared" si="3"/>
        <v>1.33</v>
      </c>
      <c r="K49" s="37">
        <f t="shared" si="3"/>
        <v>233</v>
      </c>
    </row>
    <row r="50" spans="1:11" s="16" customFormat="1" x14ac:dyDescent="0.25">
      <c r="A50" s="15"/>
      <c r="B50" s="16" t="s">
        <v>12</v>
      </c>
      <c r="C50" s="17">
        <f t="shared" ref="C50:K50" si="4">MIN(C25:C48)</f>
        <v>14</v>
      </c>
      <c r="D50" s="40">
        <f t="shared" si="4"/>
        <v>9</v>
      </c>
      <c r="E50" s="40">
        <f t="shared" si="4"/>
        <v>2</v>
      </c>
      <c r="F50" s="40">
        <f t="shared" si="4"/>
        <v>2</v>
      </c>
      <c r="G50" s="40">
        <f t="shared" si="4"/>
        <v>12</v>
      </c>
      <c r="H50" s="40">
        <f t="shared" si="4"/>
        <v>2.57</v>
      </c>
      <c r="I50" s="40">
        <f t="shared" si="4"/>
        <v>9.7700010000000006</v>
      </c>
      <c r="J50" s="40">
        <f t="shared" si="4"/>
        <v>0.7</v>
      </c>
      <c r="K50" s="40">
        <f t="shared" si="4"/>
        <v>168</v>
      </c>
    </row>
    <row r="51" spans="1:11" s="20" customFormat="1" ht="15.75" thickBot="1" x14ac:dyDescent="0.3">
      <c r="A51" s="19"/>
      <c r="B51" s="20" t="s">
        <v>13</v>
      </c>
      <c r="C51" s="21">
        <f t="shared" ref="C51:K51" si="5">MAX(C25:C48)</f>
        <v>32</v>
      </c>
      <c r="D51" s="43">
        <f t="shared" si="5"/>
        <v>20</v>
      </c>
      <c r="E51" s="43">
        <f t="shared" si="5"/>
        <v>12</v>
      </c>
      <c r="F51" s="43">
        <f t="shared" si="5"/>
        <v>10</v>
      </c>
      <c r="G51" s="43">
        <f t="shared" si="5"/>
        <v>35</v>
      </c>
      <c r="H51" s="43">
        <f t="shared" si="5"/>
        <v>4.08</v>
      </c>
      <c r="I51" s="43">
        <f t="shared" si="5"/>
        <v>15.9</v>
      </c>
      <c r="J51" s="43">
        <f t="shared" si="5"/>
        <v>3.31</v>
      </c>
      <c r="K51" s="43">
        <f t="shared" si="5"/>
        <v>452</v>
      </c>
    </row>
    <row r="52" spans="1:11" s="26" customFormat="1" x14ac:dyDescent="0.25">
      <c r="A52" s="25" t="s">
        <v>17</v>
      </c>
      <c r="B52" s="27">
        <v>7502</v>
      </c>
      <c r="C52" s="26">
        <v>26</v>
      </c>
      <c r="F52" s="50"/>
      <c r="G52"/>
      <c r="H52" s="7"/>
    </row>
    <row r="53" spans="1:11" s="26" customFormat="1" x14ac:dyDescent="0.25">
      <c r="A53" s="25"/>
      <c r="B53" s="27">
        <v>7504</v>
      </c>
      <c r="C53" s="26">
        <v>25</v>
      </c>
      <c r="F53" s="50"/>
      <c r="G53"/>
      <c r="H53" s="7"/>
    </row>
    <row r="54" spans="1:11" s="26" customFormat="1" x14ac:dyDescent="0.25">
      <c r="A54" s="25"/>
      <c r="B54" s="27">
        <v>7622</v>
      </c>
      <c r="C54" s="26">
        <v>29</v>
      </c>
      <c r="F54" s="50">
        <v>9</v>
      </c>
      <c r="G54">
        <v>37</v>
      </c>
      <c r="H54" s="7"/>
    </row>
    <row r="55" spans="1:11" s="26" customFormat="1" x14ac:dyDescent="0.25">
      <c r="A55" s="25"/>
      <c r="B55" s="27">
        <v>7874</v>
      </c>
      <c r="C55" s="26">
        <v>29</v>
      </c>
      <c r="F55" s="50">
        <v>8</v>
      </c>
      <c r="G55">
        <v>29</v>
      </c>
      <c r="H55" s="7"/>
    </row>
    <row r="56" spans="1:11" s="26" customFormat="1" x14ac:dyDescent="0.25">
      <c r="A56" s="25"/>
      <c r="B56" s="27">
        <v>8055</v>
      </c>
      <c r="C56" s="26">
        <v>22</v>
      </c>
      <c r="F56" s="50">
        <v>5</v>
      </c>
      <c r="G56">
        <v>23</v>
      </c>
      <c r="H56" s="7"/>
    </row>
    <row r="57" spans="1:11" s="26" customFormat="1" x14ac:dyDescent="0.25">
      <c r="A57" s="25"/>
      <c r="B57" s="27">
        <v>7516</v>
      </c>
      <c r="C57" s="26">
        <v>25</v>
      </c>
      <c r="F57" s="50">
        <v>10</v>
      </c>
      <c r="G57">
        <v>39</v>
      </c>
      <c r="H57" s="7"/>
    </row>
    <row r="58" spans="1:11" s="26" customFormat="1" x14ac:dyDescent="0.25">
      <c r="A58" s="25"/>
      <c r="B58" s="27">
        <v>7525</v>
      </c>
      <c r="C58" s="26">
        <v>32</v>
      </c>
      <c r="F58" s="50">
        <v>10</v>
      </c>
      <c r="G58">
        <v>41</v>
      </c>
      <c r="H58" s="7"/>
    </row>
    <row r="59" spans="1:11" s="26" customFormat="1" x14ac:dyDescent="0.25">
      <c r="A59" s="25"/>
      <c r="B59" s="27">
        <v>7537</v>
      </c>
      <c r="C59" s="26">
        <v>25</v>
      </c>
      <c r="F59" s="50">
        <v>8</v>
      </c>
      <c r="G59">
        <v>29</v>
      </c>
      <c r="H59" s="7"/>
    </row>
    <row r="60" spans="1:11" s="26" customFormat="1" x14ac:dyDescent="0.25">
      <c r="A60" s="25"/>
      <c r="B60" s="27">
        <v>7539</v>
      </c>
      <c r="C60" s="26">
        <v>28</v>
      </c>
      <c r="F60" s="50">
        <v>10</v>
      </c>
      <c r="G60">
        <v>43</v>
      </c>
      <c r="H60" s="7"/>
    </row>
    <row r="61" spans="1:11" s="26" customFormat="1" x14ac:dyDescent="0.25">
      <c r="A61" s="25"/>
      <c r="B61" s="27">
        <v>7557</v>
      </c>
      <c r="C61" s="26">
        <v>26</v>
      </c>
      <c r="F61" s="50">
        <v>9</v>
      </c>
      <c r="G61">
        <v>40</v>
      </c>
      <c r="H61" s="7"/>
    </row>
    <row r="62" spans="1:11" s="26" customFormat="1" x14ac:dyDescent="0.25">
      <c r="A62" s="25"/>
      <c r="B62" s="27">
        <v>7576</v>
      </c>
      <c r="C62" s="26">
        <v>27</v>
      </c>
      <c r="F62" s="50">
        <v>8.5</v>
      </c>
      <c r="G62">
        <v>38</v>
      </c>
      <c r="H62" s="7"/>
    </row>
    <row r="63" spans="1:11" s="26" customFormat="1" x14ac:dyDescent="0.25">
      <c r="A63" s="25"/>
      <c r="B63" s="27">
        <v>7613</v>
      </c>
      <c r="C63" s="26">
        <v>28</v>
      </c>
      <c r="F63" s="50">
        <v>8</v>
      </c>
      <c r="G63">
        <v>38</v>
      </c>
      <c r="H63" s="7"/>
    </row>
    <row r="64" spans="1:11" s="26" customFormat="1" x14ac:dyDescent="0.25">
      <c r="A64" s="25"/>
      <c r="B64" s="27">
        <v>7629</v>
      </c>
      <c r="C64" s="26">
        <v>24</v>
      </c>
      <c r="F64" s="50">
        <v>7</v>
      </c>
      <c r="G64">
        <v>31</v>
      </c>
      <c r="H64" s="7"/>
    </row>
    <row r="65" spans="1:8" s="26" customFormat="1" x14ac:dyDescent="0.25">
      <c r="A65" s="25"/>
      <c r="B65" s="27">
        <v>7767</v>
      </c>
      <c r="C65" s="26">
        <v>32</v>
      </c>
      <c r="F65" s="50">
        <v>9</v>
      </c>
      <c r="G65">
        <v>42</v>
      </c>
      <c r="H65" s="7"/>
    </row>
    <row r="66" spans="1:8" s="26" customFormat="1" x14ac:dyDescent="0.25">
      <c r="A66" s="25"/>
      <c r="B66" s="27">
        <v>7883</v>
      </c>
      <c r="C66" s="26">
        <v>30</v>
      </c>
      <c r="F66" s="50">
        <v>8</v>
      </c>
      <c r="G66">
        <v>32</v>
      </c>
      <c r="H66" s="7"/>
    </row>
    <row r="67" spans="1:8" s="26" customFormat="1" x14ac:dyDescent="0.25">
      <c r="A67" s="25"/>
      <c r="B67" s="27">
        <v>7918</v>
      </c>
      <c r="C67" s="26">
        <v>27</v>
      </c>
      <c r="F67" s="50">
        <v>8</v>
      </c>
      <c r="G67">
        <v>38</v>
      </c>
      <c r="H67" s="7"/>
    </row>
    <row r="68" spans="1:8" s="26" customFormat="1" x14ac:dyDescent="0.25">
      <c r="A68" s="25"/>
      <c r="B68" s="27">
        <v>7965</v>
      </c>
      <c r="C68" s="26">
        <v>28</v>
      </c>
      <c r="F68" s="50">
        <v>7.5</v>
      </c>
      <c r="G68">
        <v>30</v>
      </c>
      <c r="H68" s="7"/>
    </row>
    <row r="69" spans="1:8" s="26" customFormat="1" x14ac:dyDescent="0.25">
      <c r="A69" s="25"/>
      <c r="B69" s="27">
        <v>7991</v>
      </c>
      <c r="C69" s="26">
        <v>28</v>
      </c>
      <c r="F69" s="50">
        <v>10</v>
      </c>
      <c r="G69">
        <v>38</v>
      </c>
      <c r="H69" s="7"/>
    </row>
    <row r="70" spans="1:8" s="26" customFormat="1" x14ac:dyDescent="0.25">
      <c r="A70" s="25"/>
      <c r="B70" s="27">
        <v>8020</v>
      </c>
      <c r="C70" s="26">
        <v>25</v>
      </c>
      <c r="F70" s="50">
        <v>8</v>
      </c>
      <c r="G70">
        <v>28</v>
      </c>
      <c r="H70" s="7"/>
    </row>
    <row r="71" spans="1:8" s="97" customFormat="1" x14ac:dyDescent="0.25">
      <c r="A71" s="96"/>
      <c r="B71" s="97" t="s">
        <v>11</v>
      </c>
      <c r="C71" s="98">
        <f t="shared" ref="C71" si="6">MEDIAN(C52:C70)</f>
        <v>27</v>
      </c>
      <c r="D71" s="98"/>
      <c r="E71" s="98"/>
      <c r="F71" s="99">
        <f>MEDIAN(F52:F70)</f>
        <v>8</v>
      </c>
      <c r="G71" s="99">
        <f>MEDIAN(G52:G70)</f>
        <v>38</v>
      </c>
      <c r="H71" s="99"/>
    </row>
    <row r="72" spans="1:8" s="16" customFormat="1" x14ac:dyDescent="0.25">
      <c r="A72" s="15"/>
      <c r="B72" s="16" t="s">
        <v>12</v>
      </c>
      <c r="C72" s="17">
        <f t="shared" ref="C72" si="7">MIN(C52:C70)</f>
        <v>22</v>
      </c>
      <c r="D72" s="17"/>
      <c r="E72" s="17"/>
      <c r="F72" s="40">
        <f>MIN(F52:F70)</f>
        <v>5</v>
      </c>
      <c r="G72" s="40">
        <f>MIN(G52:G70)</f>
        <v>23</v>
      </c>
      <c r="H72" s="40"/>
    </row>
    <row r="73" spans="1:8" s="101" customFormat="1" x14ac:dyDescent="0.25">
      <c r="A73" s="100"/>
      <c r="B73" s="101" t="s">
        <v>13</v>
      </c>
      <c r="C73" s="102">
        <f t="shared" ref="C73" si="8">MAX(C52:C70)</f>
        <v>32</v>
      </c>
      <c r="D73" s="102"/>
      <c r="E73" s="102"/>
      <c r="F73" s="103">
        <f>MAX(F52:F70)</f>
        <v>10</v>
      </c>
      <c r="G73" s="103">
        <f>MAX(G52:G70)</f>
        <v>43</v>
      </c>
      <c r="H73" s="10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Fig 1 &amp; Tab 1, S6, S7, S12 S13</vt:lpstr>
      <vt:lpstr>Fig 2 &amp; S14</vt:lpstr>
      <vt:lpstr>Tab 2, S8 &amp; Fig S6</vt:lpstr>
      <vt:lpstr>Tab 3 &amp; S9</vt:lpstr>
      <vt:lpstr>Fig 3, 4, 5 &amp; Tab S15, S16</vt:lpstr>
      <vt:lpstr>Tab 4, S10 &amp; Fig 5</vt:lpstr>
      <vt:lpstr>Tab S5</vt:lpstr>
      <vt:lpstr>Tab S11</vt:lpstr>
    </vt:vector>
  </TitlesOfParts>
  <Company>Springer-SBM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Fiona Gillespie</dc:creator>
  <cp:lastModifiedBy>Kedor, Claudia</cp:lastModifiedBy>
  <dcterms:created xsi:type="dcterms:W3CDTF">2017-11-15T12:34:53Z</dcterms:created>
  <dcterms:modified xsi:type="dcterms:W3CDTF">2022-08-02T08:47:57Z</dcterms:modified>
</cp:coreProperties>
</file>