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lkali Projekt\"/>
    </mc:Choice>
  </mc:AlternateContent>
  <bookViews>
    <workbookView xWindow="0" yWindow="0" windowWidth="28800" windowHeight="12330"/>
  </bookViews>
  <sheets>
    <sheet name="Fig. 1" sheetId="1" r:id="rId1"/>
    <sheet name="Fig. 2" sheetId="2" r:id="rId2"/>
    <sheet name="Fig. 3 + Supp Fig. 3" sheetId="4" r:id="rId3"/>
    <sheet name="Supp Fig. 1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0" i="4" l="1"/>
  <c r="S22" i="1"/>
  <c r="D25" i="1"/>
  <c r="AG72" i="4" l="1"/>
  <c r="AL66" i="4"/>
  <c r="AL36" i="4"/>
  <c r="AM15" i="4"/>
  <c r="AD7" i="4"/>
  <c r="AE7" i="4"/>
  <c r="AF7" i="4"/>
  <c r="AG7" i="4"/>
  <c r="AG22" i="4" s="1"/>
  <c r="AH7" i="4"/>
  <c r="AD8" i="4"/>
  <c r="AE8" i="4"/>
  <c r="AF8" i="4"/>
  <c r="AF22" i="4" s="1"/>
  <c r="AG8" i="4"/>
  <c r="AH8" i="4"/>
  <c r="AD9" i="4"/>
  <c r="AE9" i="4"/>
  <c r="AE22" i="4" s="1"/>
  <c r="AF9" i="4"/>
  <c r="AG9" i="4"/>
  <c r="AH9" i="4"/>
  <c r="AD10" i="4"/>
  <c r="AD20" i="4" s="1"/>
  <c r="AE10" i="4"/>
  <c r="AF10" i="4"/>
  <c r="AG10" i="4"/>
  <c r="AH10" i="4"/>
  <c r="AH21" i="4" s="1"/>
  <c r="AD11" i="4"/>
  <c r="AE11" i="4"/>
  <c r="AF11" i="4"/>
  <c r="AG11" i="4"/>
  <c r="AH11" i="4"/>
  <c r="AD12" i="4"/>
  <c r="AE12" i="4"/>
  <c r="AF12" i="4"/>
  <c r="AG12" i="4"/>
  <c r="AH12" i="4"/>
  <c r="AD13" i="4"/>
  <c r="AE13" i="4"/>
  <c r="AF13" i="4"/>
  <c r="AG13" i="4"/>
  <c r="AH13" i="4"/>
  <c r="AD14" i="4"/>
  <c r="AE14" i="4"/>
  <c r="AF14" i="4"/>
  <c r="AG14" i="4"/>
  <c r="AH14" i="4"/>
  <c r="AD15" i="4"/>
  <c r="AE15" i="4"/>
  <c r="AF15" i="4"/>
  <c r="AG15" i="4"/>
  <c r="AH15" i="4"/>
  <c r="AD16" i="4"/>
  <c r="AE16" i="4"/>
  <c r="AF16" i="4"/>
  <c r="AG16" i="4"/>
  <c r="AH16" i="4"/>
  <c r="AE6" i="4"/>
  <c r="AF6" i="4"/>
  <c r="AG6" i="4"/>
  <c r="AH6" i="4"/>
  <c r="AD6" i="4"/>
  <c r="AJ6" i="4"/>
  <c r="AD67" i="4"/>
  <c r="AD34" i="4"/>
  <c r="AK16" i="4"/>
  <c r="AJ7" i="4"/>
  <c r="AK7" i="4"/>
  <c r="AL7" i="4"/>
  <c r="AM7" i="4"/>
  <c r="AM22" i="4" s="1"/>
  <c r="AN7" i="4"/>
  <c r="AJ8" i="4"/>
  <c r="AK8" i="4"/>
  <c r="AL8" i="4"/>
  <c r="AL22" i="4" s="1"/>
  <c r="AM8" i="4"/>
  <c r="AN8" i="4"/>
  <c r="AJ9" i="4"/>
  <c r="AK9" i="4"/>
  <c r="AK22" i="4" s="1"/>
  <c r="AL9" i="4"/>
  <c r="AM9" i="4"/>
  <c r="AN9" i="4"/>
  <c r="AJ10" i="4"/>
  <c r="AJ21" i="4" s="1"/>
  <c r="AK10" i="4"/>
  <c r="AL10" i="4"/>
  <c r="AM10" i="4"/>
  <c r="AN10" i="4"/>
  <c r="AN21" i="4" s="1"/>
  <c r="AJ11" i="4"/>
  <c r="AK11" i="4"/>
  <c r="AL11" i="4"/>
  <c r="AM11" i="4"/>
  <c r="AN11" i="4"/>
  <c r="AJ12" i="4"/>
  <c r="AK12" i="4"/>
  <c r="AL12" i="4"/>
  <c r="AM12" i="4"/>
  <c r="AN12" i="4"/>
  <c r="AJ13" i="4"/>
  <c r="AK13" i="4"/>
  <c r="AL13" i="4"/>
  <c r="AM13" i="4"/>
  <c r="AN13" i="4"/>
  <c r="AJ14" i="4"/>
  <c r="AK14" i="4"/>
  <c r="AL14" i="4"/>
  <c r="AM14" i="4"/>
  <c r="AN14" i="4"/>
  <c r="AJ15" i="4"/>
  <c r="AK15" i="4"/>
  <c r="AL15" i="4"/>
  <c r="AN15" i="4"/>
  <c r="AJ16" i="4"/>
  <c r="AL16" i="4"/>
  <c r="AM16" i="4"/>
  <c r="AN16" i="4"/>
  <c r="AJ17" i="4"/>
  <c r="AK17" i="4"/>
  <c r="AL17" i="4"/>
  <c r="AM17" i="4"/>
  <c r="AN17" i="4"/>
  <c r="AJ18" i="4"/>
  <c r="AK18" i="4"/>
  <c r="AL18" i="4"/>
  <c r="AM18" i="4"/>
  <c r="AN18" i="4"/>
  <c r="AK6" i="4"/>
  <c r="AL6" i="4"/>
  <c r="AM6" i="4"/>
  <c r="AN6" i="4"/>
  <c r="AN20" i="4" s="1"/>
  <c r="AJ30" i="4"/>
  <c r="AJ63" i="4"/>
  <c r="AK63" i="4"/>
  <c r="AL63" i="4"/>
  <c r="AM63" i="4"/>
  <c r="AN63" i="4"/>
  <c r="AJ64" i="4"/>
  <c r="AK64" i="4"/>
  <c r="AL64" i="4"/>
  <c r="AM64" i="4"/>
  <c r="AN64" i="4"/>
  <c r="AJ65" i="4"/>
  <c r="AK65" i="4"/>
  <c r="AL65" i="4"/>
  <c r="AM65" i="4"/>
  <c r="AN65" i="4"/>
  <c r="AJ66" i="4"/>
  <c r="AK66" i="4"/>
  <c r="AM66" i="4"/>
  <c r="AN66" i="4"/>
  <c r="AJ67" i="4"/>
  <c r="AK67" i="4"/>
  <c r="AL67" i="4"/>
  <c r="AM67" i="4"/>
  <c r="AN67" i="4"/>
  <c r="AJ68" i="4"/>
  <c r="AK68" i="4"/>
  <c r="AL68" i="4"/>
  <c r="AM68" i="4"/>
  <c r="AN68" i="4"/>
  <c r="AJ69" i="4"/>
  <c r="AK69" i="4"/>
  <c r="AL69" i="4"/>
  <c r="AM69" i="4"/>
  <c r="AN69" i="4"/>
  <c r="AJ70" i="4"/>
  <c r="AK70" i="4"/>
  <c r="AL70" i="4"/>
  <c r="AM70" i="4"/>
  <c r="AN70" i="4"/>
  <c r="AK62" i="4"/>
  <c r="AL62" i="4"/>
  <c r="AM62" i="4"/>
  <c r="AN62" i="4"/>
  <c r="AN80" i="4" s="1"/>
  <c r="AJ62" i="4"/>
  <c r="AD63" i="4"/>
  <c r="AE63" i="4"/>
  <c r="AF63" i="4"/>
  <c r="AG63" i="4"/>
  <c r="AG79" i="4" s="1"/>
  <c r="AH63" i="4"/>
  <c r="AD64" i="4"/>
  <c r="AE64" i="4"/>
  <c r="AF64" i="4"/>
  <c r="AF78" i="4" s="1"/>
  <c r="AG64" i="4"/>
  <c r="AH64" i="4"/>
  <c r="AD65" i="4"/>
  <c r="AE65" i="4"/>
  <c r="AF65" i="4"/>
  <c r="AG65" i="4"/>
  <c r="AH65" i="4"/>
  <c r="AD66" i="4"/>
  <c r="AE66" i="4"/>
  <c r="AF66" i="4"/>
  <c r="AG66" i="4"/>
  <c r="AH66" i="4"/>
  <c r="AE67" i="4"/>
  <c r="AF67" i="4"/>
  <c r="AG67" i="4"/>
  <c r="AH67" i="4"/>
  <c r="AD68" i="4"/>
  <c r="AE68" i="4"/>
  <c r="AF68" i="4"/>
  <c r="AG68" i="4"/>
  <c r="AH68" i="4"/>
  <c r="AD69" i="4"/>
  <c r="AE69" i="4"/>
  <c r="AF69" i="4"/>
  <c r="AG69" i="4"/>
  <c r="AH69" i="4"/>
  <c r="AD70" i="4"/>
  <c r="AE70" i="4"/>
  <c r="AF70" i="4"/>
  <c r="AG70" i="4"/>
  <c r="AH70" i="4"/>
  <c r="AD71" i="4"/>
  <c r="AE71" i="4"/>
  <c r="AF71" i="4"/>
  <c r="AG71" i="4"/>
  <c r="AH71" i="4"/>
  <c r="AD72" i="4"/>
  <c r="AE72" i="4"/>
  <c r="AF72" i="4"/>
  <c r="AH72" i="4"/>
  <c r="AD73" i="4"/>
  <c r="AE73" i="4"/>
  <c r="AF73" i="4"/>
  <c r="AG73" i="4"/>
  <c r="AH73" i="4"/>
  <c r="AD74" i="4"/>
  <c r="AE74" i="4"/>
  <c r="AF74" i="4"/>
  <c r="AG74" i="4"/>
  <c r="AH74" i="4"/>
  <c r="AD75" i="4"/>
  <c r="AE75" i="4"/>
  <c r="AF75" i="4"/>
  <c r="AG75" i="4"/>
  <c r="AH75" i="4"/>
  <c r="AD76" i="4"/>
  <c r="AE76" i="4"/>
  <c r="AF76" i="4"/>
  <c r="AG76" i="4"/>
  <c r="AH76" i="4"/>
  <c r="AE62" i="4"/>
  <c r="AF62" i="4"/>
  <c r="AG62" i="4"/>
  <c r="AH62" i="4"/>
  <c r="AH79" i="4" s="1"/>
  <c r="AD62" i="4"/>
  <c r="AJ31" i="4"/>
  <c r="AK31" i="4"/>
  <c r="AK54" i="4" s="1"/>
  <c r="AL31" i="4"/>
  <c r="AM31" i="4"/>
  <c r="AN31" i="4"/>
  <c r="AJ32" i="4"/>
  <c r="AK32" i="4"/>
  <c r="AL32" i="4"/>
  <c r="AM32" i="4"/>
  <c r="AN32" i="4"/>
  <c r="AJ33" i="4"/>
  <c r="AK33" i="4"/>
  <c r="AL33" i="4"/>
  <c r="AM33" i="4"/>
  <c r="AN33" i="4"/>
  <c r="AJ34" i="4"/>
  <c r="AK34" i="4"/>
  <c r="AL34" i="4"/>
  <c r="AM34" i="4"/>
  <c r="AN34" i="4"/>
  <c r="AJ35" i="4"/>
  <c r="AK35" i="4"/>
  <c r="AL35" i="4"/>
  <c r="AM35" i="4"/>
  <c r="AN35" i="4"/>
  <c r="AJ36" i="4"/>
  <c r="AK36" i="4"/>
  <c r="AM36" i="4"/>
  <c r="AN36" i="4"/>
  <c r="AJ37" i="4"/>
  <c r="AK37" i="4"/>
  <c r="AL37" i="4"/>
  <c r="AM37" i="4"/>
  <c r="AN37" i="4"/>
  <c r="AJ38" i="4"/>
  <c r="AK38" i="4"/>
  <c r="AL38" i="4"/>
  <c r="AM38" i="4"/>
  <c r="AN38" i="4"/>
  <c r="AJ39" i="4"/>
  <c r="AK39" i="4"/>
  <c r="AL39" i="4"/>
  <c r="AM39" i="4"/>
  <c r="AN39" i="4"/>
  <c r="AJ40" i="4"/>
  <c r="AK40" i="4"/>
  <c r="AL40" i="4"/>
  <c r="AM40" i="4"/>
  <c r="AN40" i="4"/>
  <c r="AJ41" i="4"/>
  <c r="AK41" i="4"/>
  <c r="AL41" i="4"/>
  <c r="AM41" i="4"/>
  <c r="AN41" i="4"/>
  <c r="AJ42" i="4"/>
  <c r="AK42" i="4"/>
  <c r="AL42" i="4"/>
  <c r="AM42" i="4"/>
  <c r="AN42" i="4"/>
  <c r="AJ43" i="4"/>
  <c r="AK43" i="4"/>
  <c r="AL43" i="4"/>
  <c r="AM43" i="4"/>
  <c r="AN43" i="4"/>
  <c r="AK30" i="4"/>
  <c r="AL30" i="4"/>
  <c r="AM30" i="4"/>
  <c r="AN30" i="4"/>
  <c r="AD31" i="4"/>
  <c r="AE31" i="4"/>
  <c r="AF31" i="4"/>
  <c r="AG31" i="4"/>
  <c r="AH31" i="4"/>
  <c r="AD32" i="4"/>
  <c r="AE32" i="4"/>
  <c r="AF32" i="4"/>
  <c r="AF54" i="4" s="1"/>
  <c r="AG32" i="4"/>
  <c r="AH32" i="4"/>
  <c r="AD33" i="4"/>
  <c r="AE33" i="4"/>
  <c r="AF33" i="4"/>
  <c r="AG33" i="4"/>
  <c r="AH33" i="4"/>
  <c r="AE34" i="4"/>
  <c r="AF34" i="4"/>
  <c r="AG34" i="4"/>
  <c r="AH34" i="4"/>
  <c r="AD35" i="4"/>
  <c r="AE35" i="4"/>
  <c r="AF35" i="4"/>
  <c r="AG35" i="4"/>
  <c r="AH35" i="4"/>
  <c r="AD36" i="4"/>
  <c r="AE36" i="4"/>
  <c r="AF36" i="4"/>
  <c r="AG36" i="4"/>
  <c r="AH36" i="4"/>
  <c r="AD37" i="4"/>
  <c r="AE37" i="4"/>
  <c r="AF37" i="4"/>
  <c r="AG37" i="4"/>
  <c r="AH37" i="4"/>
  <c r="AD38" i="4"/>
  <c r="AE38" i="4"/>
  <c r="AF38" i="4"/>
  <c r="AG38" i="4"/>
  <c r="AH38" i="4"/>
  <c r="AD39" i="4"/>
  <c r="AE39" i="4"/>
  <c r="AF39" i="4"/>
  <c r="AG39" i="4"/>
  <c r="AH39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3" i="4"/>
  <c r="AE43" i="4"/>
  <c r="AF43" i="4"/>
  <c r="AG43" i="4"/>
  <c r="AH43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7" i="4"/>
  <c r="AE47" i="4"/>
  <c r="AF47" i="4"/>
  <c r="AG47" i="4"/>
  <c r="AH47" i="4"/>
  <c r="AD48" i="4"/>
  <c r="AE48" i="4"/>
  <c r="AF48" i="4"/>
  <c r="AG48" i="4"/>
  <c r="AH48" i="4"/>
  <c r="AD49" i="4"/>
  <c r="AE49" i="4"/>
  <c r="AF49" i="4"/>
  <c r="AG49" i="4"/>
  <c r="AH49" i="4"/>
  <c r="AD50" i="4"/>
  <c r="AE50" i="4"/>
  <c r="AF50" i="4"/>
  <c r="AG50" i="4"/>
  <c r="AH50" i="4"/>
  <c r="AE30" i="4"/>
  <c r="AF30" i="4"/>
  <c r="AG30" i="4"/>
  <c r="AH30" i="4"/>
  <c r="AD30" i="4"/>
  <c r="AI7" i="2"/>
  <c r="AJ7" i="2"/>
  <c r="AK7" i="2"/>
  <c r="AL7" i="2"/>
  <c r="AL37" i="2" s="1"/>
  <c r="AI8" i="2"/>
  <c r="AJ8" i="2"/>
  <c r="AK8" i="2"/>
  <c r="AL8" i="2"/>
  <c r="AI9" i="2"/>
  <c r="AJ9" i="2"/>
  <c r="AK9" i="2"/>
  <c r="AL9" i="2"/>
  <c r="AI10" i="2"/>
  <c r="AJ10" i="2"/>
  <c r="AK10" i="2"/>
  <c r="AL10" i="2"/>
  <c r="AI11" i="2"/>
  <c r="AJ11" i="2"/>
  <c r="AK11" i="2"/>
  <c r="AL11" i="2"/>
  <c r="AI12" i="2"/>
  <c r="AJ12" i="2"/>
  <c r="AK12" i="2"/>
  <c r="AL12" i="2"/>
  <c r="AI13" i="2"/>
  <c r="AJ13" i="2"/>
  <c r="AK13" i="2"/>
  <c r="AL13" i="2"/>
  <c r="AI14" i="2"/>
  <c r="AJ14" i="2"/>
  <c r="AK14" i="2"/>
  <c r="AL14" i="2"/>
  <c r="AI15" i="2"/>
  <c r="AJ15" i="2"/>
  <c r="AK15" i="2"/>
  <c r="AL15" i="2"/>
  <c r="AI16" i="2"/>
  <c r="AJ16" i="2"/>
  <c r="AK16" i="2"/>
  <c r="AL16" i="2"/>
  <c r="AI17" i="2"/>
  <c r="AJ17" i="2"/>
  <c r="AK17" i="2"/>
  <c r="AL17" i="2"/>
  <c r="AI18" i="2"/>
  <c r="AJ18" i="2"/>
  <c r="AK18" i="2"/>
  <c r="AL18" i="2"/>
  <c r="AI19" i="2"/>
  <c r="AJ19" i="2"/>
  <c r="AK19" i="2"/>
  <c r="AL19" i="2"/>
  <c r="AI20" i="2"/>
  <c r="AJ20" i="2"/>
  <c r="AK20" i="2"/>
  <c r="AL20" i="2"/>
  <c r="AI21" i="2"/>
  <c r="AJ21" i="2"/>
  <c r="AK21" i="2"/>
  <c r="AL21" i="2"/>
  <c r="AI22" i="2"/>
  <c r="AJ22" i="2"/>
  <c r="AK22" i="2"/>
  <c r="AL22" i="2"/>
  <c r="AI23" i="2"/>
  <c r="AJ23" i="2"/>
  <c r="AK23" i="2"/>
  <c r="AL23" i="2"/>
  <c r="AI24" i="2"/>
  <c r="AJ24" i="2"/>
  <c r="AK24" i="2"/>
  <c r="AL24" i="2"/>
  <c r="AI25" i="2"/>
  <c r="AJ25" i="2"/>
  <c r="AK25" i="2"/>
  <c r="AL25" i="2"/>
  <c r="AI26" i="2"/>
  <c r="AJ26" i="2"/>
  <c r="AK26" i="2"/>
  <c r="AL26" i="2"/>
  <c r="AI27" i="2"/>
  <c r="AJ27" i="2"/>
  <c r="AK27" i="2"/>
  <c r="AL27" i="2"/>
  <c r="AI28" i="2"/>
  <c r="AJ28" i="2"/>
  <c r="AK28" i="2"/>
  <c r="AL28" i="2"/>
  <c r="AJ6" i="2"/>
  <c r="AK6" i="2"/>
  <c r="AL6" i="2"/>
  <c r="AI6" i="2"/>
  <c r="AI35" i="2" s="1"/>
  <c r="AC7" i="2"/>
  <c r="AD7" i="2"/>
  <c r="AE7" i="2"/>
  <c r="AF7" i="2"/>
  <c r="AF37" i="2" s="1"/>
  <c r="AC8" i="2"/>
  <c r="AD8" i="2"/>
  <c r="AE8" i="2"/>
  <c r="AF8" i="2"/>
  <c r="AC9" i="2"/>
  <c r="AD9" i="2"/>
  <c r="AE9" i="2"/>
  <c r="AF9" i="2"/>
  <c r="AC10" i="2"/>
  <c r="AD10" i="2"/>
  <c r="AE10" i="2"/>
  <c r="AF10" i="2"/>
  <c r="AC11" i="2"/>
  <c r="AD11" i="2"/>
  <c r="AE11" i="2"/>
  <c r="AF11" i="2"/>
  <c r="AC12" i="2"/>
  <c r="AD12" i="2"/>
  <c r="AE12" i="2"/>
  <c r="AF12" i="2"/>
  <c r="AC13" i="2"/>
  <c r="AD13" i="2"/>
  <c r="AE13" i="2"/>
  <c r="AF13" i="2"/>
  <c r="AC14" i="2"/>
  <c r="AD14" i="2"/>
  <c r="AE14" i="2"/>
  <c r="AF14" i="2"/>
  <c r="AC15" i="2"/>
  <c r="AD15" i="2"/>
  <c r="AE15" i="2"/>
  <c r="AF15" i="2"/>
  <c r="AC16" i="2"/>
  <c r="AD16" i="2"/>
  <c r="AE16" i="2"/>
  <c r="AF16" i="2"/>
  <c r="AC17" i="2"/>
  <c r="AD17" i="2"/>
  <c r="AE17" i="2"/>
  <c r="AF17" i="2"/>
  <c r="AC18" i="2"/>
  <c r="AD18" i="2"/>
  <c r="AE18" i="2"/>
  <c r="AF18" i="2"/>
  <c r="AC19" i="2"/>
  <c r="AD19" i="2"/>
  <c r="AE19" i="2"/>
  <c r="AF19" i="2"/>
  <c r="AC20" i="2"/>
  <c r="AD20" i="2"/>
  <c r="AE20" i="2"/>
  <c r="AF20" i="2"/>
  <c r="AC21" i="2"/>
  <c r="AD21" i="2"/>
  <c r="AE21" i="2"/>
  <c r="AF21" i="2"/>
  <c r="AC22" i="2"/>
  <c r="AD22" i="2"/>
  <c r="AE22" i="2"/>
  <c r="AF22" i="2"/>
  <c r="AC23" i="2"/>
  <c r="AD23" i="2"/>
  <c r="AE23" i="2"/>
  <c r="AF23" i="2"/>
  <c r="AC24" i="2"/>
  <c r="AD24" i="2"/>
  <c r="AE24" i="2"/>
  <c r="AF24" i="2"/>
  <c r="AC25" i="2"/>
  <c r="AD25" i="2"/>
  <c r="AE25" i="2"/>
  <c r="AF25" i="2"/>
  <c r="AC26" i="2"/>
  <c r="AD26" i="2"/>
  <c r="AE26" i="2"/>
  <c r="AF26" i="2"/>
  <c r="AC27" i="2"/>
  <c r="AD27" i="2"/>
  <c r="AE27" i="2"/>
  <c r="AF27" i="2"/>
  <c r="AC28" i="2"/>
  <c r="AD28" i="2"/>
  <c r="AE28" i="2"/>
  <c r="AF28" i="2"/>
  <c r="AC29" i="2"/>
  <c r="AD29" i="2"/>
  <c r="AE29" i="2"/>
  <c r="AF29" i="2"/>
  <c r="AC30" i="2"/>
  <c r="AD30" i="2"/>
  <c r="AE30" i="2"/>
  <c r="AF30" i="2"/>
  <c r="AC31" i="2"/>
  <c r="AD31" i="2"/>
  <c r="AE31" i="2"/>
  <c r="AF31" i="2"/>
  <c r="AC32" i="2"/>
  <c r="AD32" i="2"/>
  <c r="AE32" i="2"/>
  <c r="AF32" i="2"/>
  <c r="AC33" i="2"/>
  <c r="AD33" i="2"/>
  <c r="AE33" i="2"/>
  <c r="AF33" i="2"/>
  <c r="AD6" i="2"/>
  <c r="AE6" i="2"/>
  <c r="AF6" i="2"/>
  <c r="AC6" i="2"/>
  <c r="AN54" i="4"/>
  <c r="AL54" i="4"/>
  <c r="AM52" i="4"/>
  <c r="AK80" i="4"/>
  <c r="AL80" i="4"/>
  <c r="AM80" i="4"/>
  <c r="AJ80" i="4"/>
  <c r="AK79" i="4"/>
  <c r="AL79" i="4"/>
  <c r="AM79" i="4"/>
  <c r="AN79" i="4"/>
  <c r="AJ79" i="4"/>
  <c r="AE79" i="4"/>
  <c r="AF79" i="4"/>
  <c r="AD79" i="4"/>
  <c r="AE80" i="4"/>
  <c r="AF80" i="4"/>
  <c r="AD80" i="4"/>
  <c r="AN78" i="4"/>
  <c r="AK78" i="4"/>
  <c r="AL78" i="4"/>
  <c r="AM78" i="4"/>
  <c r="AJ78" i="4"/>
  <c r="AE78" i="4"/>
  <c r="AG78" i="4"/>
  <c r="AD78" i="4"/>
  <c r="AJ22" i="4"/>
  <c r="AE54" i="4"/>
  <c r="AG54" i="4"/>
  <c r="AD54" i="4"/>
  <c r="AE53" i="4"/>
  <c r="AG53" i="4"/>
  <c r="AD53" i="4"/>
  <c r="AE52" i="4"/>
  <c r="AG52" i="4"/>
  <c r="AD52" i="4"/>
  <c r="AD22" i="4"/>
  <c r="AK21" i="4"/>
  <c r="AG21" i="4"/>
  <c r="X21" i="4"/>
  <c r="Y21" i="4"/>
  <c r="Z21" i="4"/>
  <c r="AA21" i="4"/>
  <c r="AB21" i="4"/>
  <c r="W21" i="4"/>
  <c r="AG20" i="4"/>
  <c r="W20" i="4"/>
  <c r="T35" i="2"/>
  <c r="AK37" i="2"/>
  <c r="AJ37" i="2"/>
  <c r="AI37" i="2"/>
  <c r="AE37" i="2"/>
  <c r="AD37" i="2"/>
  <c r="AC37" i="2"/>
  <c r="AL36" i="2"/>
  <c r="AK36" i="2"/>
  <c r="AJ36" i="2"/>
  <c r="AI36" i="2"/>
  <c r="AE36" i="2"/>
  <c r="AD36" i="2"/>
  <c r="AC36" i="2"/>
  <c r="AK35" i="2"/>
  <c r="AJ35" i="2"/>
  <c r="AE35" i="2"/>
  <c r="AD35" i="2"/>
  <c r="AC35" i="2"/>
  <c r="AF20" i="4" l="1"/>
  <c r="AF21" i="4"/>
  <c r="AE20" i="4"/>
  <c r="AD21" i="4"/>
  <c r="AE21" i="4"/>
  <c r="AH22" i="4"/>
  <c r="AH20" i="4"/>
  <c r="AK20" i="4"/>
  <c r="AM20" i="4"/>
  <c r="AG80" i="4"/>
  <c r="AH78" i="4"/>
  <c r="AH80" i="4"/>
  <c r="AH54" i="4"/>
  <c r="AF52" i="4"/>
  <c r="AF53" i="4"/>
  <c r="AH52" i="4"/>
  <c r="AH53" i="4"/>
  <c r="AL20" i="4"/>
  <c r="AM21" i="4"/>
  <c r="AL21" i="4"/>
  <c r="AN22" i="4"/>
  <c r="AL35" i="2"/>
  <c r="AF36" i="2"/>
  <c r="AM53" i="4"/>
  <c r="AM54" i="4"/>
  <c r="AL52" i="4"/>
  <c r="AL53" i="4"/>
  <c r="AK52" i="4"/>
  <c r="AK53" i="4"/>
  <c r="AJ54" i="4"/>
  <c r="AN53" i="4"/>
  <c r="AN52" i="4"/>
  <c r="AJ53" i="4"/>
  <c r="AJ52" i="4"/>
  <c r="E25" i="1"/>
  <c r="S23" i="1" l="1"/>
  <c r="B21" i="7" l="1"/>
  <c r="J21" i="7"/>
  <c r="K21" i="7"/>
  <c r="L21" i="7"/>
  <c r="M21" i="7"/>
  <c r="N21" i="7"/>
  <c r="J22" i="7"/>
  <c r="K22" i="7"/>
  <c r="L22" i="7"/>
  <c r="M22" i="7"/>
  <c r="N22" i="7"/>
  <c r="I21" i="7"/>
  <c r="I22" i="7"/>
  <c r="G22" i="7"/>
  <c r="F22" i="7"/>
  <c r="E22" i="7"/>
  <c r="D22" i="7"/>
  <c r="C22" i="7"/>
  <c r="B22" i="7"/>
  <c r="G21" i="7"/>
  <c r="F21" i="7"/>
  <c r="E21" i="7"/>
  <c r="D21" i="7"/>
  <c r="C21" i="7"/>
  <c r="AB79" i="4" l="1"/>
  <c r="AA79" i="4"/>
  <c r="Z79" i="4"/>
  <c r="Y79" i="4"/>
  <c r="X79" i="4"/>
  <c r="W79" i="4"/>
  <c r="U79" i="4"/>
  <c r="T79" i="4"/>
  <c r="S79" i="4"/>
  <c r="R79" i="4"/>
  <c r="Q79" i="4"/>
  <c r="P79" i="4"/>
  <c r="N79" i="4"/>
  <c r="M79" i="4"/>
  <c r="L79" i="4"/>
  <c r="K79" i="4"/>
  <c r="J79" i="4"/>
  <c r="I79" i="4"/>
  <c r="G79" i="4"/>
  <c r="F79" i="4"/>
  <c r="E79" i="4"/>
  <c r="D79" i="4"/>
  <c r="C79" i="4"/>
  <c r="B79" i="4"/>
  <c r="AB78" i="4"/>
  <c r="AA78" i="4"/>
  <c r="Z78" i="4"/>
  <c r="Y78" i="4"/>
  <c r="X78" i="4"/>
  <c r="W78" i="4"/>
  <c r="U78" i="4"/>
  <c r="T78" i="4"/>
  <c r="S78" i="4"/>
  <c r="R78" i="4"/>
  <c r="Q78" i="4"/>
  <c r="P78" i="4"/>
  <c r="N78" i="4"/>
  <c r="M78" i="4"/>
  <c r="L78" i="4"/>
  <c r="K78" i="4"/>
  <c r="J78" i="4"/>
  <c r="I78" i="4"/>
  <c r="G78" i="4"/>
  <c r="F78" i="4"/>
  <c r="E78" i="4"/>
  <c r="D78" i="4"/>
  <c r="C78" i="4"/>
  <c r="B78" i="4"/>
  <c r="AB53" i="4"/>
  <c r="AA53" i="4"/>
  <c r="Z53" i="4"/>
  <c r="Y53" i="4"/>
  <c r="X53" i="4"/>
  <c r="W53" i="4"/>
  <c r="U53" i="4"/>
  <c r="T53" i="4"/>
  <c r="S53" i="4"/>
  <c r="R53" i="4"/>
  <c r="Q53" i="4"/>
  <c r="P53" i="4"/>
  <c r="N53" i="4"/>
  <c r="M53" i="4"/>
  <c r="L53" i="4"/>
  <c r="K53" i="4"/>
  <c r="J53" i="4"/>
  <c r="I53" i="4"/>
  <c r="G53" i="4"/>
  <c r="F53" i="4"/>
  <c r="E53" i="4"/>
  <c r="D53" i="4"/>
  <c r="C53" i="4"/>
  <c r="B53" i="4"/>
  <c r="AB52" i="4"/>
  <c r="AA52" i="4"/>
  <c r="Z52" i="4"/>
  <c r="Y52" i="4"/>
  <c r="X52" i="4"/>
  <c r="W52" i="4"/>
  <c r="U52" i="4"/>
  <c r="T52" i="4"/>
  <c r="S52" i="4"/>
  <c r="R52" i="4"/>
  <c r="Q52" i="4"/>
  <c r="P52" i="4"/>
  <c r="N52" i="4"/>
  <c r="M52" i="4"/>
  <c r="L52" i="4"/>
  <c r="K52" i="4"/>
  <c r="J52" i="4"/>
  <c r="I52" i="4"/>
  <c r="G52" i="4"/>
  <c r="F52" i="4"/>
  <c r="E52" i="4"/>
  <c r="D52" i="4"/>
  <c r="C52" i="4"/>
  <c r="B52" i="4"/>
  <c r="T6" i="1"/>
  <c r="S6" i="1" l="1"/>
  <c r="T7" i="1"/>
  <c r="T8" i="1"/>
  <c r="T9" i="1"/>
  <c r="T10" i="1"/>
  <c r="T11" i="1"/>
  <c r="T12" i="1"/>
  <c r="T13" i="1"/>
  <c r="S7" i="1"/>
  <c r="S8" i="1"/>
  <c r="S9" i="1"/>
  <c r="S10" i="1"/>
  <c r="S11" i="1"/>
  <c r="S12" i="1"/>
  <c r="S13" i="1"/>
  <c r="B36" i="2"/>
  <c r="C25" i="1"/>
  <c r="B25" i="1"/>
  <c r="U20" i="4" l="1"/>
  <c r="N21" i="4"/>
  <c r="B21" i="4"/>
  <c r="B20" i="4"/>
  <c r="G20" i="4"/>
  <c r="I20" i="4"/>
  <c r="J20" i="4"/>
  <c r="K20" i="4"/>
  <c r="L20" i="4"/>
  <c r="M20" i="4"/>
  <c r="N20" i="4"/>
  <c r="P20" i="4"/>
  <c r="Q20" i="4"/>
  <c r="R20" i="4"/>
  <c r="S20" i="4"/>
  <c r="T20" i="4"/>
  <c r="X20" i="4"/>
  <c r="Y20" i="4"/>
  <c r="Z20" i="4"/>
  <c r="AA20" i="4"/>
  <c r="AB20" i="4"/>
  <c r="G21" i="4"/>
  <c r="I21" i="4"/>
  <c r="J21" i="4"/>
  <c r="K21" i="4"/>
  <c r="L21" i="4"/>
  <c r="M21" i="4"/>
  <c r="P21" i="4"/>
  <c r="Q21" i="4"/>
  <c r="R21" i="4"/>
  <c r="S21" i="4"/>
  <c r="T21" i="4"/>
  <c r="U21" i="4"/>
  <c r="F21" i="4"/>
  <c r="E21" i="4"/>
  <c r="D21" i="4"/>
  <c r="C21" i="4"/>
  <c r="F20" i="4"/>
  <c r="E20" i="4"/>
  <c r="D20" i="4"/>
  <c r="C20" i="4"/>
  <c r="N22" i="1"/>
  <c r="O22" i="1"/>
  <c r="P22" i="1"/>
  <c r="N23" i="1"/>
  <c r="O23" i="1"/>
  <c r="P23" i="1"/>
  <c r="X36" i="2" l="1"/>
  <c r="W36" i="2"/>
  <c r="V36" i="2"/>
  <c r="U36" i="2"/>
  <c r="T36" i="2"/>
  <c r="X35" i="2"/>
  <c r="W35" i="2"/>
  <c r="V35" i="2"/>
  <c r="U35" i="2"/>
  <c r="R36" i="2"/>
  <c r="Q36" i="2"/>
  <c r="P36" i="2"/>
  <c r="O36" i="2"/>
  <c r="N36" i="2"/>
  <c r="R35" i="2"/>
  <c r="Q35" i="2"/>
  <c r="P35" i="2"/>
  <c r="O35" i="2"/>
  <c r="N35" i="2"/>
  <c r="L36" i="2"/>
  <c r="K36" i="2"/>
  <c r="J36" i="2"/>
  <c r="I36" i="2"/>
  <c r="H36" i="2"/>
  <c r="L35" i="2"/>
  <c r="K35" i="2"/>
  <c r="J35" i="2"/>
  <c r="I35" i="2"/>
  <c r="H35" i="2"/>
  <c r="C35" i="2"/>
  <c r="D35" i="2"/>
  <c r="E35" i="2"/>
  <c r="F35" i="2"/>
  <c r="C36" i="2"/>
  <c r="D36" i="2"/>
  <c r="E36" i="2"/>
  <c r="F36" i="2"/>
  <c r="B35" i="2"/>
  <c r="C23" i="1" l="1"/>
  <c r="D23" i="1"/>
  <c r="E23" i="1"/>
  <c r="G23" i="1"/>
  <c r="H23" i="1"/>
  <c r="I23" i="1"/>
  <c r="J23" i="1"/>
  <c r="B23" i="1"/>
  <c r="C22" i="1"/>
  <c r="D22" i="1"/>
  <c r="E22" i="1"/>
  <c r="G22" i="1"/>
  <c r="H22" i="1"/>
  <c r="I22" i="1"/>
  <c r="J22" i="1"/>
  <c r="B22" i="1"/>
</calcChain>
</file>

<file path=xl/sharedStrings.xml><?xml version="1.0" encoding="utf-8"?>
<sst xmlns="http://schemas.openxmlformats.org/spreadsheetml/2006/main" count="242" uniqueCount="44">
  <si>
    <t>Li+</t>
  </si>
  <si>
    <t>Na+</t>
  </si>
  <si>
    <t>K+</t>
  </si>
  <si>
    <t>Cs+</t>
  </si>
  <si>
    <t>a3L 185P</t>
  </si>
  <si>
    <t>a3L 185L</t>
  </si>
  <si>
    <t>Mean</t>
  </si>
  <si>
    <t>SEM</t>
  </si>
  <si>
    <t>5 mM alkali</t>
  </si>
  <si>
    <t>5 mM Cs + 1 µM Stry</t>
  </si>
  <si>
    <t>Cs+Stry</t>
  </si>
  <si>
    <t>100 Gly</t>
  </si>
  <si>
    <t>0.5 Cs</t>
  </si>
  <si>
    <t>5 Cs</t>
  </si>
  <si>
    <t>50 Cs</t>
  </si>
  <si>
    <t>150 Cs</t>
  </si>
  <si>
    <t>GlyR a3L Cs+ series</t>
  </si>
  <si>
    <t>norm.</t>
  </si>
  <si>
    <t>GlyR a3K Cs+ series</t>
  </si>
  <si>
    <t>0.001 Cs</t>
  </si>
  <si>
    <t>a3K 185P</t>
  </si>
  <si>
    <t>a3K 185L</t>
  </si>
  <si>
    <t>GlyR a2A Cs+ series</t>
  </si>
  <si>
    <t>a2A 192P</t>
  </si>
  <si>
    <t>a2A 192L</t>
  </si>
  <si>
    <t>GlyR a2B Cs+ series</t>
  </si>
  <si>
    <t>a2B 192P</t>
  </si>
  <si>
    <t>a2B 192L</t>
  </si>
  <si>
    <t>n</t>
  </si>
  <si>
    <t>GlyR a3L Li+ series</t>
  </si>
  <si>
    <t>0.001 Li</t>
  </si>
  <si>
    <t>0.5 Li</t>
  </si>
  <si>
    <t>5 Li</t>
  </si>
  <si>
    <t>50 Li</t>
  </si>
  <si>
    <t>150 Li</t>
  </si>
  <si>
    <r>
      <rPr>
        <b/>
        <sz val="11"/>
        <color rgb="FFFF0000"/>
        <rFont val="Calibri"/>
        <family val="2"/>
        <scheme val="minor"/>
      </rPr>
      <t>a3L 185L</t>
    </r>
    <r>
      <rPr>
        <b/>
        <sz val="11"/>
        <color theme="1"/>
        <rFont val="Calibri"/>
        <family val="2"/>
        <scheme val="minor"/>
      </rPr>
      <t/>
    </r>
  </si>
  <si>
    <t>absolute [nA]</t>
  </si>
  <si>
    <t>[pA]</t>
  </si>
  <si>
    <t>[%]</t>
  </si>
  <si>
    <t>SD</t>
  </si>
  <si>
    <t>dose-response curve</t>
  </si>
  <si>
    <t>Concentration-response curve Cs+</t>
  </si>
  <si>
    <t>Concentration-response curve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</si>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</sst>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0" xfId="0" applyFont="1"/>
    <xf numFmtId="0" fontId="0" fillId="0" borderId="0" xfId="0" applyFont="1" applyBorder="1"/>
    <xf numFmtId="0" fontId="0" fillId="0" borderId="1" xfId="0" applyFont="1" applyBorder="1"/>
    <xf numFmtId="164" fontId="0" fillId="0" borderId="0" xfId="0" applyNumberFormat="1" applyFont="1"/>
    <xf numFmtId="164" fontId="0" fillId="0" borderId="0" xfId="0" applyNumberFormat="1" applyFont="1" applyBorder="1"/>
    <xf numFmtId="0" fontId="0" fillId="2" borderId="0" xfId="0" applyFill="1"/>
    <xf numFmtId="164" fontId="0" fillId="0" borderId="0" xfId="0" applyNumberFormat="1" applyBorder="1"/>
    <xf numFmtId="164" fontId="0" fillId="0" borderId="1" xfId="0" applyNumberFormat="1" applyBorder="1"/>
    <xf numFmtId="164" fontId="0" fillId="2" borderId="0" xfId="0" applyNumberFormat="1" applyFill="1"/>
    <xf numFmtId="0" fontId="1" fillId="0" borderId="0" xfId="0" applyFont="1" applyBorder="1"/>
    <xf numFmtId="0" fontId="2" fillId="0" borderId="0" xfId="0" applyFont="1" applyBorder="1"/>
    <xf numFmtId="1" fontId="0" fillId="0" borderId="0" xfId="0" applyNumberFormat="1" applyFont="1"/>
    <xf numFmtId="1" fontId="0" fillId="0" borderId="0" xfId="0" applyNumberFormat="1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abSelected="1" zoomScale="80" zoomScaleNormal="80" workbookViewId="0">
      <selection activeCell="C1" sqref="C1"/>
    </sheetView>
  </sheetViews>
  <sheetFormatPr baseColWidth="10" defaultColWidth="9.140625" defaultRowHeight="15" x14ac:dyDescent="0.25"/>
  <cols>
    <col min="19" max="19" width="13" bestFit="1" customWidth="1"/>
  </cols>
  <sheetData>
    <row r="1" spans="1:22" x14ac:dyDescent="0.25">
      <c r="A1" s="2" t="s">
        <v>8</v>
      </c>
      <c r="B1" s="8"/>
      <c r="C1" s="8"/>
      <c r="D1" s="8"/>
      <c r="E1" s="8"/>
      <c r="F1" s="8"/>
      <c r="G1" s="8"/>
      <c r="H1" s="8"/>
      <c r="I1" s="8"/>
      <c r="J1" s="8"/>
      <c r="L1" s="13"/>
      <c r="N1" s="2" t="s">
        <v>9</v>
      </c>
      <c r="V1" s="13"/>
    </row>
    <row r="2" spans="1:22" x14ac:dyDescent="0.25">
      <c r="A2" s="8"/>
      <c r="B2" s="8"/>
      <c r="C2" s="8"/>
      <c r="D2" s="8"/>
      <c r="E2" s="8"/>
      <c r="F2" s="8"/>
      <c r="G2" s="8"/>
      <c r="H2" s="8"/>
      <c r="I2" s="8"/>
      <c r="J2" s="8"/>
      <c r="L2" s="13"/>
      <c r="V2" s="13"/>
    </row>
    <row r="3" spans="1:22" x14ac:dyDescent="0.25">
      <c r="A3" s="8"/>
      <c r="B3" s="2" t="s">
        <v>4</v>
      </c>
      <c r="C3" s="8" t="s">
        <v>37</v>
      </c>
      <c r="D3" s="2"/>
      <c r="E3" s="2"/>
      <c r="F3" s="2"/>
      <c r="G3" s="3" t="s">
        <v>5</v>
      </c>
      <c r="H3" s="8" t="s">
        <v>37</v>
      </c>
      <c r="I3" s="8"/>
      <c r="J3" s="8"/>
      <c r="L3" s="13"/>
      <c r="N3" s="3" t="s">
        <v>5</v>
      </c>
      <c r="O3" t="s">
        <v>37</v>
      </c>
      <c r="R3" t="s">
        <v>38</v>
      </c>
      <c r="V3" s="13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L4" s="13"/>
      <c r="V4" s="13"/>
    </row>
    <row r="5" spans="1:22" x14ac:dyDescent="0.25">
      <c r="A5" s="8"/>
      <c r="B5" s="4" t="s">
        <v>0</v>
      </c>
      <c r="C5" s="4" t="s">
        <v>1</v>
      </c>
      <c r="D5" s="4" t="s">
        <v>2</v>
      </c>
      <c r="E5" s="4" t="s">
        <v>3</v>
      </c>
      <c r="F5" s="5"/>
      <c r="G5" s="4" t="s">
        <v>0</v>
      </c>
      <c r="H5" s="4" t="s">
        <v>1</v>
      </c>
      <c r="I5" s="4" t="s">
        <v>2</v>
      </c>
      <c r="J5" s="4" t="s">
        <v>3</v>
      </c>
      <c r="L5" s="13"/>
      <c r="N5" s="4" t="s">
        <v>3</v>
      </c>
      <c r="O5" s="4" t="s">
        <v>10</v>
      </c>
      <c r="P5" s="4" t="s">
        <v>3</v>
      </c>
      <c r="R5" s="4" t="s">
        <v>3</v>
      </c>
      <c r="S5" s="4" t="s">
        <v>10</v>
      </c>
      <c r="T5" s="4" t="s">
        <v>3</v>
      </c>
      <c r="V5" s="13"/>
    </row>
    <row r="6" spans="1:22" x14ac:dyDescent="0.25">
      <c r="A6" s="8"/>
      <c r="B6" s="19">
        <v>8</v>
      </c>
      <c r="C6" s="19">
        <v>0.38</v>
      </c>
      <c r="D6" s="19">
        <v>-1.57</v>
      </c>
      <c r="E6" s="19">
        <v>1.71</v>
      </c>
      <c r="F6" s="20"/>
      <c r="G6" s="19">
        <v>0</v>
      </c>
      <c r="H6" s="19">
        <v>6.42</v>
      </c>
      <c r="I6" s="19">
        <v>2.73</v>
      </c>
      <c r="J6" s="19">
        <v>136.71</v>
      </c>
      <c r="L6" s="13"/>
      <c r="N6">
        <v>926</v>
      </c>
      <c r="O6">
        <v>115</v>
      </c>
      <c r="P6">
        <v>354</v>
      </c>
      <c r="R6" s="1">
        <v>100</v>
      </c>
      <c r="S6" s="1">
        <f>(O6/N6)*100</f>
        <v>12.419006479481641</v>
      </c>
      <c r="T6" s="1">
        <f>(P6/N6)*100</f>
        <v>38.228941684665223</v>
      </c>
      <c r="V6" s="13"/>
    </row>
    <row r="7" spans="1:22" x14ac:dyDescent="0.25">
      <c r="A7" s="8"/>
      <c r="B7" s="19">
        <v>0</v>
      </c>
      <c r="C7" s="19">
        <v>0.32</v>
      </c>
      <c r="D7" s="19">
        <v>-10.76</v>
      </c>
      <c r="E7" s="19">
        <v>-0.73</v>
      </c>
      <c r="F7" s="19"/>
      <c r="G7" s="19">
        <v>0</v>
      </c>
      <c r="H7" s="19">
        <v>1.9</v>
      </c>
      <c r="I7" s="19">
        <v>5.0999999999999996</v>
      </c>
      <c r="J7" s="19">
        <v>2.0499999999999998</v>
      </c>
      <c r="L7" s="13"/>
      <c r="N7">
        <v>144</v>
      </c>
      <c r="O7">
        <v>8</v>
      </c>
      <c r="P7">
        <v>48</v>
      </c>
      <c r="R7" s="1">
        <v>100</v>
      </c>
      <c r="S7" s="1">
        <f t="shared" ref="S7:S13" si="0">(O7/N7)*100</f>
        <v>5.5555555555555554</v>
      </c>
      <c r="T7" s="1">
        <f t="shared" ref="T7:T13" si="1">(P7/N7)*100</f>
        <v>33.333333333333329</v>
      </c>
      <c r="V7" s="13"/>
    </row>
    <row r="8" spans="1:22" x14ac:dyDescent="0.25">
      <c r="A8" s="8"/>
      <c r="B8" s="19">
        <v>11</v>
      </c>
      <c r="C8" s="19">
        <v>-0.28000000000000003</v>
      </c>
      <c r="D8" s="19">
        <v>-0.69</v>
      </c>
      <c r="E8" s="19">
        <v>3.42</v>
      </c>
      <c r="F8" s="19"/>
      <c r="G8" s="19">
        <v>10</v>
      </c>
      <c r="H8" s="19">
        <v>8.6999999999999993</v>
      </c>
      <c r="I8" s="19">
        <v>8.6999999999999993</v>
      </c>
      <c r="J8" s="19">
        <v>383.04</v>
      </c>
      <c r="L8" s="13"/>
      <c r="N8">
        <v>147</v>
      </c>
      <c r="O8">
        <v>18</v>
      </c>
      <c r="P8">
        <v>220</v>
      </c>
      <c r="R8" s="1">
        <v>100</v>
      </c>
      <c r="S8" s="1">
        <f t="shared" si="0"/>
        <v>12.244897959183673</v>
      </c>
      <c r="T8" s="1">
        <f t="shared" si="1"/>
        <v>149.65986394557825</v>
      </c>
      <c r="V8" s="13"/>
    </row>
    <row r="9" spans="1:22" x14ac:dyDescent="0.25">
      <c r="A9" s="8"/>
      <c r="B9" s="19">
        <v>0</v>
      </c>
      <c r="C9" s="19">
        <v>7.16</v>
      </c>
      <c r="D9" s="19">
        <v>0.4</v>
      </c>
      <c r="E9" s="19">
        <v>1.75</v>
      </c>
      <c r="F9" s="19"/>
      <c r="G9" s="19">
        <v>11</v>
      </c>
      <c r="H9" s="19">
        <v>31.86</v>
      </c>
      <c r="I9" s="19">
        <v>57.45</v>
      </c>
      <c r="J9" s="19">
        <v>207.37</v>
      </c>
      <c r="L9" s="13"/>
      <c r="N9">
        <v>139</v>
      </c>
      <c r="O9">
        <v>11</v>
      </c>
      <c r="P9">
        <v>161</v>
      </c>
      <c r="R9" s="1">
        <v>100</v>
      </c>
      <c r="S9" s="1">
        <f t="shared" si="0"/>
        <v>7.9136690647482011</v>
      </c>
      <c r="T9" s="1">
        <f t="shared" si="1"/>
        <v>115.8273381294964</v>
      </c>
      <c r="V9" s="13"/>
    </row>
    <row r="10" spans="1:22" x14ac:dyDescent="0.25">
      <c r="A10" s="8"/>
      <c r="B10" s="19">
        <v>21</v>
      </c>
      <c r="C10" s="19">
        <v>-2.6</v>
      </c>
      <c r="D10" s="19">
        <v>-3.55</v>
      </c>
      <c r="E10" s="19">
        <v>6.18</v>
      </c>
      <c r="F10" s="19"/>
      <c r="G10" s="19">
        <v>0</v>
      </c>
      <c r="H10" s="19">
        <v>2.46</v>
      </c>
      <c r="I10" s="19">
        <v>3.65</v>
      </c>
      <c r="J10" s="19">
        <v>751.09</v>
      </c>
      <c r="L10" s="13"/>
      <c r="N10">
        <v>110</v>
      </c>
      <c r="O10">
        <v>3</v>
      </c>
      <c r="P10">
        <v>93</v>
      </c>
      <c r="R10" s="1">
        <v>100</v>
      </c>
      <c r="S10" s="1">
        <f t="shared" si="0"/>
        <v>2.7272727272727271</v>
      </c>
      <c r="T10" s="1">
        <f t="shared" si="1"/>
        <v>84.545454545454547</v>
      </c>
      <c r="V10" s="13"/>
    </row>
    <row r="11" spans="1:22" x14ac:dyDescent="0.25">
      <c r="A11" s="8"/>
      <c r="B11" s="19">
        <v>0</v>
      </c>
      <c r="C11" s="19">
        <v>-4.24</v>
      </c>
      <c r="D11" s="19">
        <v>0.52</v>
      </c>
      <c r="E11" s="19"/>
      <c r="F11" s="19"/>
      <c r="G11" s="19">
        <v>0</v>
      </c>
      <c r="H11" s="19">
        <v>4.45</v>
      </c>
      <c r="I11" s="19">
        <v>2.54</v>
      </c>
      <c r="J11" s="19">
        <v>1023.4</v>
      </c>
      <c r="L11" s="13"/>
      <c r="N11">
        <v>508</v>
      </c>
      <c r="O11">
        <v>48</v>
      </c>
      <c r="P11">
        <v>423</v>
      </c>
      <c r="R11" s="1">
        <v>100</v>
      </c>
      <c r="S11" s="1">
        <f t="shared" si="0"/>
        <v>9.4488188976377945</v>
      </c>
      <c r="T11" s="1">
        <f t="shared" si="1"/>
        <v>83.267716535433067</v>
      </c>
      <c r="V11" s="13"/>
    </row>
    <row r="12" spans="1:22" x14ac:dyDescent="0.25">
      <c r="A12" s="8"/>
      <c r="B12" s="19">
        <v>0</v>
      </c>
      <c r="C12" s="19"/>
      <c r="D12" s="19"/>
      <c r="E12" s="19"/>
      <c r="F12" s="19"/>
      <c r="G12" s="19">
        <v>31</v>
      </c>
      <c r="H12" s="19">
        <v>5.73</v>
      </c>
      <c r="I12" s="19">
        <v>5.95</v>
      </c>
      <c r="J12" s="19">
        <v>300.2</v>
      </c>
      <c r="L12" s="13"/>
      <c r="N12">
        <v>201</v>
      </c>
      <c r="O12">
        <v>0</v>
      </c>
      <c r="P12">
        <v>162</v>
      </c>
      <c r="R12" s="1">
        <v>100</v>
      </c>
      <c r="S12" s="1">
        <f t="shared" si="0"/>
        <v>0</v>
      </c>
      <c r="T12" s="1">
        <f t="shared" si="1"/>
        <v>80.597014925373131</v>
      </c>
      <c r="V12" s="13"/>
    </row>
    <row r="13" spans="1:22" x14ac:dyDescent="0.25">
      <c r="A13" s="8"/>
      <c r="B13" s="19">
        <v>31</v>
      </c>
      <c r="C13" s="19"/>
      <c r="D13" s="19"/>
      <c r="E13" s="19"/>
      <c r="F13" s="19"/>
      <c r="G13" s="19">
        <v>0</v>
      </c>
      <c r="H13" s="19"/>
      <c r="I13" s="19"/>
      <c r="J13" s="19">
        <v>384.34</v>
      </c>
      <c r="L13" s="13"/>
      <c r="N13">
        <v>192</v>
      </c>
      <c r="O13">
        <v>-2</v>
      </c>
      <c r="P13">
        <v>161</v>
      </c>
      <c r="R13" s="1">
        <v>100</v>
      </c>
      <c r="S13" s="1">
        <f t="shared" si="0"/>
        <v>-1.0416666666666665</v>
      </c>
      <c r="T13" s="1">
        <f t="shared" si="1"/>
        <v>83.854166666666657</v>
      </c>
      <c r="V13" s="13"/>
    </row>
    <row r="14" spans="1:22" x14ac:dyDescent="0.25">
      <c r="A14" s="8"/>
      <c r="B14" s="19">
        <v>0</v>
      </c>
      <c r="C14" s="19"/>
      <c r="D14" s="19"/>
      <c r="E14" s="19"/>
      <c r="F14" s="19"/>
      <c r="G14" s="19">
        <v>16</v>
      </c>
      <c r="H14" s="19"/>
      <c r="I14" s="19"/>
      <c r="J14" s="19">
        <v>121.81</v>
      </c>
      <c r="L14" s="13"/>
      <c r="V14" s="13"/>
    </row>
    <row r="15" spans="1:22" x14ac:dyDescent="0.25">
      <c r="A15" s="8"/>
      <c r="B15" s="19">
        <v>0</v>
      </c>
      <c r="C15" s="19"/>
      <c r="D15" s="19"/>
      <c r="E15" s="19"/>
      <c r="F15" s="19"/>
      <c r="G15" s="19">
        <v>0</v>
      </c>
      <c r="H15" s="19"/>
      <c r="I15" s="19"/>
      <c r="J15" s="19">
        <v>742.89</v>
      </c>
      <c r="L15" s="13"/>
      <c r="V15" s="13"/>
    </row>
    <row r="16" spans="1:22" x14ac:dyDescent="0.25">
      <c r="A16" s="8"/>
      <c r="B16" s="19"/>
      <c r="C16" s="19"/>
      <c r="D16" s="19"/>
      <c r="E16" s="19"/>
      <c r="F16" s="19"/>
      <c r="G16" s="19">
        <v>0</v>
      </c>
      <c r="H16" s="19"/>
      <c r="I16" s="19"/>
      <c r="J16" s="19">
        <v>63.56</v>
      </c>
      <c r="L16" s="13"/>
      <c r="V16" s="13"/>
    </row>
    <row r="17" spans="1:22" x14ac:dyDescent="0.25">
      <c r="A17" s="8"/>
      <c r="B17" s="19"/>
      <c r="C17" s="19"/>
      <c r="D17" s="19"/>
      <c r="E17" s="19"/>
      <c r="F17" s="19"/>
      <c r="G17" s="19">
        <v>19</v>
      </c>
      <c r="H17" s="19"/>
      <c r="I17" s="19"/>
      <c r="J17" s="19">
        <v>763.48</v>
      </c>
      <c r="L17" s="13"/>
      <c r="V17" s="13"/>
    </row>
    <row r="18" spans="1:22" x14ac:dyDescent="0.25">
      <c r="A18" s="8"/>
      <c r="B18" s="19"/>
      <c r="C18" s="19"/>
      <c r="D18" s="19"/>
      <c r="E18" s="19"/>
      <c r="F18" s="19"/>
      <c r="G18" s="19">
        <v>0</v>
      </c>
      <c r="H18" s="19"/>
      <c r="I18" s="19"/>
      <c r="J18" s="19">
        <v>371.86</v>
      </c>
      <c r="L18" s="13"/>
      <c r="V18" s="13"/>
    </row>
    <row r="19" spans="1:22" x14ac:dyDescent="0.25">
      <c r="A19" s="8"/>
      <c r="B19" s="19"/>
      <c r="C19" s="19"/>
      <c r="D19" s="19"/>
      <c r="E19" s="19"/>
      <c r="F19" s="19"/>
      <c r="G19" s="19">
        <v>0</v>
      </c>
      <c r="H19" s="19"/>
      <c r="I19" s="19"/>
      <c r="J19" s="19">
        <v>98.89</v>
      </c>
      <c r="L19" s="13"/>
      <c r="V19" s="13"/>
    </row>
    <row r="20" spans="1:22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>
        <v>554.88</v>
      </c>
      <c r="L20" s="13"/>
      <c r="V20" s="13"/>
    </row>
    <row r="21" spans="1:22" x14ac:dyDescent="0.25">
      <c r="A21" s="10"/>
      <c r="B21" s="10"/>
      <c r="C21" s="10"/>
      <c r="D21" s="10"/>
      <c r="E21" s="10"/>
      <c r="F21" s="9"/>
      <c r="G21" s="10"/>
      <c r="H21" s="10"/>
      <c r="I21" s="10"/>
      <c r="J21" s="10"/>
      <c r="L21" s="13"/>
      <c r="N21" s="7"/>
      <c r="O21" s="7"/>
      <c r="P21" s="7"/>
      <c r="V21" s="13"/>
    </row>
    <row r="22" spans="1:22" x14ac:dyDescent="0.25">
      <c r="A22" s="2" t="s">
        <v>6</v>
      </c>
      <c r="B22" s="11">
        <f>AVERAGE(B6:B21)</f>
        <v>7.1</v>
      </c>
      <c r="C22" s="11">
        <f t="shared" ref="C22:J22" si="2">AVERAGE(C6:C21)</f>
        <v>0.12333333333333336</v>
      </c>
      <c r="D22" s="11">
        <f t="shared" si="2"/>
        <v>-2.6083333333333329</v>
      </c>
      <c r="E22" s="11">
        <f t="shared" si="2"/>
        <v>2.4660000000000002</v>
      </c>
      <c r="F22" s="11"/>
      <c r="G22" s="11">
        <f t="shared" si="2"/>
        <v>6.2142857142857144</v>
      </c>
      <c r="H22" s="11">
        <f t="shared" si="2"/>
        <v>8.7885714285714283</v>
      </c>
      <c r="I22" s="11">
        <f t="shared" si="2"/>
        <v>12.302857142857146</v>
      </c>
      <c r="J22" s="11">
        <f t="shared" si="2"/>
        <v>393.7046666666667</v>
      </c>
      <c r="K22" s="11"/>
      <c r="L22" s="13"/>
      <c r="N22" s="11">
        <f t="shared" ref="N22" si="3">AVERAGE(N6:N21)</f>
        <v>295.875</v>
      </c>
      <c r="O22" s="11">
        <f t="shared" ref="O22" si="4">AVERAGE(O6:O21)</f>
        <v>25.125</v>
      </c>
      <c r="P22" s="11">
        <f t="shared" ref="P22" si="5">AVERAGE(P6:P21)</f>
        <v>202.75</v>
      </c>
      <c r="S22" s="1">
        <f>AVERAGE(S6:S13)</f>
        <v>6.1584442521516154</v>
      </c>
      <c r="V22" s="13"/>
    </row>
    <row r="23" spans="1:22" x14ac:dyDescent="0.25">
      <c r="A23" s="2" t="s">
        <v>7</v>
      </c>
      <c r="B23" s="11">
        <f>_xlfn.STDEV.S(B6:B21)/SQRT(COUNT(B6:B21))</f>
        <v>3.4687493743743181</v>
      </c>
      <c r="C23" s="11">
        <f t="shared" ref="C23:J23" si="6">_xlfn.STDEV.S(C6:C21)/SQRT(COUNT(C6:C21))</f>
        <v>1.5941260231794028</v>
      </c>
      <c r="D23" s="11">
        <f t="shared" si="6"/>
        <v>1.7409871082552884</v>
      </c>
      <c r="E23" s="11">
        <f t="shared" si="6"/>
        <v>1.1402306784155563</v>
      </c>
      <c r="F23" s="11"/>
      <c r="G23" s="11">
        <f t="shared" si="6"/>
        <v>2.6294581638578713</v>
      </c>
      <c r="H23" s="11">
        <f t="shared" si="6"/>
        <v>3.9448280960623618</v>
      </c>
      <c r="I23" s="11">
        <f t="shared" si="6"/>
        <v>7.5676472138797202</v>
      </c>
      <c r="J23" s="11">
        <f t="shared" si="6"/>
        <v>79.949450064320658</v>
      </c>
      <c r="K23" s="11"/>
      <c r="L23" s="13"/>
      <c r="N23" s="11">
        <f>_xlfn.STDEV.S(N6:N21)/SQRT(COUNT(N6:N21))</f>
        <v>100.55514434165678</v>
      </c>
      <c r="O23" s="11">
        <f>_xlfn.STDEV.S(O6:O21)/SQRT(COUNT(O6:O21))</f>
        <v>14.015855180065589</v>
      </c>
      <c r="P23" s="11">
        <f>_xlfn.STDEV.S(P6:P21)/SQRT(COUNT(P6:P21))</f>
        <v>44.885469331876848</v>
      </c>
      <c r="Q23" s="11"/>
      <c r="R23" s="11"/>
      <c r="S23" s="11">
        <f>_xlfn.STDEV.S(S6:S21)/SQRT(COUNT(S6:S21))</f>
        <v>1.8518879519304914</v>
      </c>
      <c r="V23" s="13"/>
    </row>
    <row r="24" spans="1:22" x14ac:dyDescent="0.25">
      <c r="L24" s="13"/>
      <c r="V24" s="13"/>
    </row>
    <row r="25" spans="1:22" x14ac:dyDescent="0.25">
      <c r="A25" s="2" t="s">
        <v>43</v>
      </c>
      <c r="B25">
        <f>TTEST(B6:B15,G6:G19,2,2)</f>
        <v>0.83763102006206003</v>
      </c>
      <c r="C25">
        <f>TTEST(C6:C15,H6:H19,2,2)</f>
        <v>8.2241759880536169E-2</v>
      </c>
      <c r="D25">
        <f>TTEST(D6:D15,I6:I19,2,2)</f>
        <v>0.10282222399785278</v>
      </c>
      <c r="E25">
        <f>TTEST(E6:E10,J6:J20,2,2)</f>
        <v>1.2504254087074463E-2</v>
      </c>
      <c r="L25" s="13"/>
      <c r="V25" s="13"/>
    </row>
    <row r="26" spans="1:22" x14ac:dyDescent="0.25">
      <c r="L26" s="13"/>
      <c r="V26" s="13"/>
    </row>
    <row r="27" spans="1:22" x14ac:dyDescent="0.25">
      <c r="L27" s="13"/>
      <c r="V27" s="13"/>
    </row>
    <row r="28" spans="1:22" x14ac:dyDescent="0.25">
      <c r="L28" s="13"/>
      <c r="V28" s="13"/>
    </row>
    <row r="29" spans="1:22" x14ac:dyDescent="0.25">
      <c r="L29" s="13"/>
      <c r="V29" s="13"/>
    </row>
    <row r="30" spans="1:22" x14ac:dyDescent="0.25">
      <c r="L30" s="13"/>
      <c r="V30" s="13"/>
    </row>
    <row r="31" spans="1:22" x14ac:dyDescent="0.25">
      <c r="L31" s="13"/>
      <c r="V31" s="13"/>
    </row>
    <row r="32" spans="1:22" x14ac:dyDescent="0.25">
      <c r="L32" s="13"/>
      <c r="V32" s="13"/>
    </row>
    <row r="33" spans="12:22" x14ac:dyDescent="0.25">
      <c r="L33" s="13"/>
      <c r="V33" s="13"/>
    </row>
    <row r="34" spans="12:22" x14ac:dyDescent="0.25">
      <c r="L34" s="13"/>
      <c r="V34" s="13"/>
    </row>
    <row r="35" spans="12:22" x14ac:dyDescent="0.25">
      <c r="L35" s="13"/>
      <c r="V35" s="13"/>
    </row>
    <row r="36" spans="12:22" x14ac:dyDescent="0.25">
      <c r="L36" s="13"/>
      <c r="V36" s="13"/>
    </row>
    <row r="37" spans="12:22" x14ac:dyDescent="0.25">
      <c r="L37" s="13"/>
      <c r="V37" s="13"/>
    </row>
    <row r="38" spans="12:22" x14ac:dyDescent="0.25">
      <c r="L38" s="13"/>
      <c r="V38" s="13"/>
    </row>
    <row r="39" spans="12:22" x14ac:dyDescent="0.25">
      <c r="L39" s="13"/>
      <c r="V39" s="13"/>
    </row>
    <row r="40" spans="12:22" x14ac:dyDescent="0.25">
      <c r="L40" s="13"/>
      <c r="V40" s="13"/>
    </row>
    <row r="41" spans="12:22" x14ac:dyDescent="0.25">
      <c r="L41" s="13"/>
      <c r="V41" s="13"/>
    </row>
    <row r="42" spans="12:22" x14ac:dyDescent="0.25">
      <c r="L42" s="13"/>
      <c r="V42" s="13"/>
    </row>
    <row r="43" spans="12:22" x14ac:dyDescent="0.25">
      <c r="L43" s="13"/>
      <c r="V43" s="13"/>
    </row>
    <row r="44" spans="12:22" x14ac:dyDescent="0.25">
      <c r="L44" s="13"/>
      <c r="V44" s="13"/>
    </row>
    <row r="45" spans="12:22" x14ac:dyDescent="0.25">
      <c r="L45" s="13"/>
      <c r="V45" s="13"/>
    </row>
    <row r="46" spans="12:22" x14ac:dyDescent="0.25">
      <c r="L46" s="13"/>
      <c r="V46" s="13"/>
    </row>
    <row r="47" spans="12:22" x14ac:dyDescent="0.25">
      <c r="L47" s="13"/>
      <c r="V47" s="13"/>
    </row>
    <row r="48" spans="12:22" x14ac:dyDescent="0.25">
      <c r="L48" s="13"/>
      <c r="V48" s="13"/>
    </row>
    <row r="49" spans="12:22" x14ac:dyDescent="0.25">
      <c r="L49" s="13"/>
      <c r="V49" s="13"/>
    </row>
    <row r="50" spans="12:22" x14ac:dyDescent="0.25">
      <c r="L50" s="13"/>
      <c r="V50" s="13"/>
    </row>
    <row r="51" spans="12:22" x14ac:dyDescent="0.25">
      <c r="L51" s="13"/>
      <c r="V51" s="13"/>
    </row>
    <row r="52" spans="12:22" x14ac:dyDescent="0.25">
      <c r="L52" s="13"/>
      <c r="V52" s="13"/>
    </row>
    <row r="53" spans="12:22" x14ac:dyDescent="0.25">
      <c r="L53" s="13"/>
      <c r="V53" s="13"/>
    </row>
    <row r="54" spans="12:22" x14ac:dyDescent="0.25">
      <c r="L54" s="13"/>
      <c r="V54" s="13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5"/>
  <sheetViews>
    <sheetView zoomScale="80" zoomScaleNormal="80" workbookViewId="0">
      <selection activeCell="C1" sqref="C1"/>
    </sheetView>
  </sheetViews>
  <sheetFormatPr baseColWidth="10" defaultColWidth="9.140625" defaultRowHeight="15" x14ac:dyDescent="0.25"/>
  <sheetData>
    <row r="1" spans="1:38" x14ac:dyDescent="0.25">
      <c r="A1" s="2" t="s">
        <v>16</v>
      </c>
      <c r="Z1" s="13"/>
      <c r="AB1" s="2" t="s">
        <v>41</v>
      </c>
    </row>
    <row r="2" spans="1:38" x14ac:dyDescent="0.25">
      <c r="Z2" s="13"/>
      <c r="AB2" s="2"/>
    </row>
    <row r="3" spans="1:38" x14ac:dyDescent="0.25">
      <c r="B3" s="2" t="s">
        <v>4</v>
      </c>
      <c r="C3" t="s">
        <v>36</v>
      </c>
      <c r="D3" s="2"/>
      <c r="E3" s="2"/>
      <c r="F3" s="2"/>
      <c r="G3" s="2"/>
      <c r="H3" s="3" t="s">
        <v>5</v>
      </c>
      <c r="I3" t="s">
        <v>36</v>
      </c>
      <c r="N3" s="2" t="s">
        <v>4</v>
      </c>
      <c r="O3" t="s">
        <v>17</v>
      </c>
      <c r="P3" s="2"/>
      <c r="Q3" s="2"/>
      <c r="R3" s="2"/>
      <c r="T3" s="3" t="s">
        <v>5</v>
      </c>
      <c r="U3" t="s">
        <v>17</v>
      </c>
      <c r="Z3" s="13"/>
      <c r="AC3" s="2" t="s">
        <v>4</v>
      </c>
      <c r="AI3" s="3" t="s">
        <v>5</v>
      </c>
    </row>
    <row r="4" spans="1:38" x14ac:dyDescent="0.25">
      <c r="Z4" s="13"/>
    </row>
    <row r="5" spans="1:38" x14ac:dyDescent="0.25">
      <c r="B5" s="4" t="s">
        <v>11</v>
      </c>
      <c r="C5" s="4" t="s">
        <v>12</v>
      </c>
      <c r="D5" s="4" t="s">
        <v>13</v>
      </c>
      <c r="E5" s="4" t="s">
        <v>14</v>
      </c>
      <c r="F5" s="4" t="s">
        <v>15</v>
      </c>
      <c r="H5" s="4" t="s">
        <v>11</v>
      </c>
      <c r="I5" s="4" t="s">
        <v>12</v>
      </c>
      <c r="J5" s="4" t="s">
        <v>13</v>
      </c>
      <c r="K5" s="4" t="s">
        <v>14</v>
      </c>
      <c r="L5" s="4" t="s">
        <v>15</v>
      </c>
      <c r="N5" s="4" t="s">
        <v>11</v>
      </c>
      <c r="O5" s="4" t="s">
        <v>12</v>
      </c>
      <c r="P5" s="4" t="s">
        <v>13</v>
      </c>
      <c r="Q5" s="4" t="s">
        <v>14</v>
      </c>
      <c r="R5" s="4" t="s">
        <v>15</v>
      </c>
      <c r="T5" s="4" t="s">
        <v>11</v>
      </c>
      <c r="U5" s="4" t="s">
        <v>12</v>
      </c>
      <c r="V5" s="4" t="s">
        <v>13</v>
      </c>
      <c r="W5" s="4" t="s">
        <v>14</v>
      </c>
      <c r="X5" s="4" t="s">
        <v>15</v>
      </c>
      <c r="Z5" s="13"/>
      <c r="AC5" s="21" t="s">
        <v>12</v>
      </c>
      <c r="AD5" s="21" t="s">
        <v>13</v>
      </c>
      <c r="AE5" s="21" t="s">
        <v>14</v>
      </c>
      <c r="AF5" s="21" t="s">
        <v>15</v>
      </c>
      <c r="AI5" s="21" t="s">
        <v>12</v>
      </c>
      <c r="AJ5" s="21" t="s">
        <v>13</v>
      </c>
      <c r="AK5" s="21" t="s">
        <v>14</v>
      </c>
      <c r="AL5" s="21" t="s">
        <v>15</v>
      </c>
    </row>
    <row r="6" spans="1:38" x14ac:dyDescent="0.25">
      <c r="B6" s="1">
        <v>0.63100000000000001</v>
      </c>
      <c r="C6" s="1">
        <v>6.0000000000000001E-3</v>
      </c>
      <c r="D6" s="1">
        <v>6.0000000000000001E-3</v>
      </c>
      <c r="E6" s="1">
        <v>8.4000000000000005E-2</v>
      </c>
      <c r="F6" s="1">
        <v>0.66900000000000004</v>
      </c>
      <c r="G6" s="1"/>
      <c r="H6" s="1">
        <v>3.4129999999999998</v>
      </c>
      <c r="I6" s="1">
        <v>3.7999999999999999E-2</v>
      </c>
      <c r="J6" s="1">
        <v>0.64800000000000002</v>
      </c>
      <c r="K6" s="1">
        <v>1.36</v>
      </c>
      <c r="L6" s="1">
        <v>2.577</v>
      </c>
      <c r="M6" s="1"/>
      <c r="N6" s="1">
        <v>0.46</v>
      </c>
      <c r="O6" s="1">
        <v>8.9999999999999993E-3</v>
      </c>
      <c r="P6" s="1">
        <v>8.9999999999999993E-3</v>
      </c>
      <c r="Q6" s="1">
        <v>0.13400000000000001</v>
      </c>
      <c r="R6" s="1">
        <v>1.0609999999999999</v>
      </c>
      <c r="S6" s="1"/>
      <c r="T6" s="1">
        <v>1.363</v>
      </c>
      <c r="U6" s="1">
        <v>1.0999999999999999E-2</v>
      </c>
      <c r="V6" s="1">
        <v>0.19</v>
      </c>
      <c r="W6" s="1">
        <v>0.39900000000000002</v>
      </c>
      <c r="X6" s="1">
        <v>0.755</v>
      </c>
      <c r="Z6" s="13"/>
      <c r="AC6" s="1">
        <f>C6/$F$35</f>
        <v>4.8574567744173961E-3</v>
      </c>
      <c r="AD6" s="1">
        <f t="shared" ref="AD6:AF6" si="0">D6/$F$35</f>
        <v>4.8574567744173961E-3</v>
      </c>
      <c r="AE6" s="1">
        <f t="shared" si="0"/>
        <v>6.8004394841843549E-2</v>
      </c>
      <c r="AF6" s="1">
        <f t="shared" si="0"/>
        <v>0.54160643034753964</v>
      </c>
      <c r="AI6">
        <f>U6/$X$35</f>
        <v>1.0515378221113878E-2</v>
      </c>
      <c r="AJ6">
        <f t="shared" ref="AJ6:AL6" si="1">V6/$X$35</f>
        <v>0.18162926018287609</v>
      </c>
      <c r="AK6">
        <f t="shared" si="1"/>
        <v>0.3814214463840398</v>
      </c>
      <c r="AL6">
        <f t="shared" si="1"/>
        <v>0.72173732335827079</v>
      </c>
    </row>
    <row r="7" spans="1:38" x14ac:dyDescent="0.25">
      <c r="B7" s="1">
        <v>1.0129999999999999</v>
      </c>
      <c r="C7" s="1">
        <v>8.0000000000000002E-3</v>
      </c>
      <c r="D7" s="1">
        <v>1.2999999999999999E-2</v>
      </c>
      <c r="E7" s="1">
        <v>0.151</v>
      </c>
      <c r="F7" s="1">
        <v>1.159</v>
      </c>
      <c r="G7" s="1"/>
      <c r="H7" s="1">
        <v>4.335</v>
      </c>
      <c r="I7" s="1">
        <v>1.0999999999999999E-2</v>
      </c>
      <c r="J7" s="1">
        <v>0.629</v>
      </c>
      <c r="K7" s="1">
        <v>3.1859999999999999</v>
      </c>
      <c r="L7" s="1">
        <v>4.2190000000000003</v>
      </c>
      <c r="M7" s="1"/>
      <c r="N7" s="1">
        <v>0.73899999999999999</v>
      </c>
      <c r="O7" s="1">
        <v>8.0000000000000002E-3</v>
      </c>
      <c r="P7" s="1">
        <v>1.2999999999999999E-2</v>
      </c>
      <c r="Q7" s="1">
        <v>0.14899999999999999</v>
      </c>
      <c r="R7" s="1">
        <v>1.1439999999999999</v>
      </c>
      <c r="S7" s="1"/>
      <c r="T7" s="1">
        <v>1.7310000000000001</v>
      </c>
      <c r="U7" s="1">
        <v>2E-3</v>
      </c>
      <c r="V7" s="1">
        <v>0.14499999999999999</v>
      </c>
      <c r="W7" s="1">
        <v>0.73499999999999999</v>
      </c>
      <c r="X7" s="1">
        <v>0.97299999999999998</v>
      </c>
      <c r="Z7" s="13"/>
      <c r="AC7" s="1">
        <f t="shared" ref="AC7:AC33" si="2">C7/$F$35</f>
        <v>6.4766090325565273E-3</v>
      </c>
      <c r="AD7" s="1">
        <f t="shared" ref="AD7:AD33" si="3">D7/$F$35</f>
        <v>1.0524489677904357E-2</v>
      </c>
      <c r="AE7" s="1">
        <f t="shared" ref="AE7:AE33" si="4">E7/$F$35</f>
        <v>0.12224599548950445</v>
      </c>
      <c r="AF7" s="1">
        <f t="shared" ref="AF7:AF33" si="5">F7/$F$35</f>
        <v>0.93829873359162697</v>
      </c>
      <c r="AI7">
        <f t="shared" ref="AI7:AI28" si="6">U7/$X$35</f>
        <v>1.9118869492934325E-3</v>
      </c>
      <c r="AJ7">
        <f t="shared" ref="AJ7:AJ28" si="7">V7/$X$35</f>
        <v>0.13861180382377386</v>
      </c>
      <c r="AK7">
        <f t="shared" ref="AK7:AK28" si="8">W7/$X$35</f>
        <v>0.70261845386533639</v>
      </c>
      <c r="AL7">
        <f t="shared" ref="AL7:AL28" si="9">X7/$X$35</f>
        <v>0.93013300083125494</v>
      </c>
    </row>
    <row r="8" spans="1:38" x14ac:dyDescent="0.25">
      <c r="B8" s="1">
        <v>0.73699999999999999</v>
      </c>
      <c r="C8" s="1">
        <v>3.0000000000000001E-3</v>
      </c>
      <c r="D8" s="1">
        <v>2.5999999999999999E-2</v>
      </c>
      <c r="E8" s="1">
        <v>6.2E-2</v>
      </c>
      <c r="F8" s="1">
        <v>0.79400000000000004</v>
      </c>
      <c r="G8" s="1"/>
      <c r="H8" s="1">
        <v>2.7309999999999999</v>
      </c>
      <c r="I8" s="1">
        <v>3.0000000000000001E-3</v>
      </c>
      <c r="J8" s="1">
        <v>0.08</v>
      </c>
      <c r="K8" s="1">
        <v>1.224</v>
      </c>
      <c r="L8" s="1">
        <v>1.659</v>
      </c>
      <c r="M8" s="1"/>
      <c r="N8" s="1">
        <v>0.53700000000000003</v>
      </c>
      <c r="O8" s="1">
        <v>5.0000000000000001E-3</v>
      </c>
      <c r="P8" s="1">
        <v>3.5000000000000003E-2</v>
      </c>
      <c r="Q8" s="1">
        <v>8.4000000000000005E-2</v>
      </c>
      <c r="R8" s="1">
        <v>1.0780000000000001</v>
      </c>
      <c r="S8" s="1"/>
      <c r="T8" s="1">
        <v>1.091</v>
      </c>
      <c r="U8" s="1">
        <v>1E-3</v>
      </c>
      <c r="V8" s="1">
        <v>2.9000000000000001E-2</v>
      </c>
      <c r="W8" s="1">
        <v>0.44800000000000001</v>
      </c>
      <c r="X8" s="1">
        <v>0.60799999999999998</v>
      </c>
      <c r="Z8" s="13"/>
      <c r="AC8" s="1">
        <f t="shared" si="2"/>
        <v>2.4287283872086981E-3</v>
      </c>
      <c r="AD8" s="1">
        <f t="shared" si="3"/>
        <v>2.1048979355808715E-2</v>
      </c>
      <c r="AE8" s="1">
        <f t="shared" si="4"/>
        <v>5.0193720002313091E-2</v>
      </c>
      <c r="AF8" s="1">
        <f t="shared" si="5"/>
        <v>0.64280344648123544</v>
      </c>
      <c r="AI8">
        <f t="shared" si="6"/>
        <v>9.5594347464671625E-4</v>
      </c>
      <c r="AJ8">
        <f t="shared" si="7"/>
        <v>2.7722360764754771E-2</v>
      </c>
      <c r="AK8">
        <f t="shared" si="8"/>
        <v>0.4282626766417289</v>
      </c>
      <c r="AL8">
        <f t="shared" si="9"/>
        <v>0.58121363258520342</v>
      </c>
    </row>
    <row r="9" spans="1:38" x14ac:dyDescent="0.25">
      <c r="B9" s="1">
        <v>1.4910000000000001</v>
      </c>
      <c r="C9" s="1">
        <v>0</v>
      </c>
      <c r="D9" s="1">
        <v>0</v>
      </c>
      <c r="E9" s="1">
        <v>0.23899999999999999</v>
      </c>
      <c r="F9" s="1">
        <v>0.98599999999999999</v>
      </c>
      <c r="G9" s="1"/>
      <c r="H9" s="1">
        <v>2.008</v>
      </c>
      <c r="I9" s="1">
        <v>1.2E-2</v>
      </c>
      <c r="J9" s="1">
        <v>9.6000000000000002E-2</v>
      </c>
      <c r="K9" s="1">
        <v>0.90800000000000003</v>
      </c>
      <c r="L9" s="1">
        <v>1.6</v>
      </c>
      <c r="M9" s="1"/>
      <c r="N9" s="1">
        <v>1.0880000000000001</v>
      </c>
      <c r="O9" s="1">
        <v>0</v>
      </c>
      <c r="P9" s="1">
        <v>0</v>
      </c>
      <c r="Q9" s="1">
        <v>0.161</v>
      </c>
      <c r="R9" s="1">
        <v>0.66200000000000003</v>
      </c>
      <c r="S9" s="1"/>
      <c r="T9" s="1">
        <v>0.80200000000000005</v>
      </c>
      <c r="U9" s="1">
        <v>6.0000000000000001E-3</v>
      </c>
      <c r="V9" s="1">
        <v>4.8000000000000001E-2</v>
      </c>
      <c r="W9" s="1">
        <v>0.45200000000000001</v>
      </c>
      <c r="X9" s="1">
        <v>0.79700000000000004</v>
      </c>
      <c r="Z9" s="13"/>
      <c r="AC9" s="1">
        <f t="shared" si="2"/>
        <v>0</v>
      </c>
      <c r="AD9" s="1">
        <f t="shared" si="3"/>
        <v>0</v>
      </c>
      <c r="AE9" s="1">
        <f t="shared" si="4"/>
        <v>0.19348869484762626</v>
      </c>
      <c r="AF9" s="1">
        <f t="shared" si="5"/>
        <v>0.79824206326259206</v>
      </c>
      <c r="AI9">
        <f t="shared" si="6"/>
        <v>5.7356608478802973E-3</v>
      </c>
      <c r="AJ9">
        <f t="shared" si="7"/>
        <v>4.5885286783042378E-2</v>
      </c>
      <c r="AK9">
        <f t="shared" si="8"/>
        <v>0.43208645054031575</v>
      </c>
      <c r="AL9">
        <f t="shared" si="9"/>
        <v>0.76188694929343292</v>
      </c>
    </row>
    <row r="10" spans="1:38" x14ac:dyDescent="0.25">
      <c r="B10" s="1">
        <v>1.996</v>
      </c>
      <c r="C10" s="1">
        <v>2E-3</v>
      </c>
      <c r="D10" s="1">
        <v>1.4999999999999999E-2</v>
      </c>
      <c r="E10" s="1">
        <v>0.16800000000000001</v>
      </c>
      <c r="F10" s="1">
        <v>1.9370000000000001</v>
      </c>
      <c r="G10" s="1"/>
      <c r="H10" s="1">
        <v>1.988</v>
      </c>
      <c r="I10" s="1">
        <v>0.01</v>
      </c>
      <c r="J10" s="1">
        <v>0.379</v>
      </c>
      <c r="K10" s="1">
        <v>1.909</v>
      </c>
      <c r="L10" s="1">
        <v>2.2530000000000001</v>
      </c>
      <c r="M10" s="1"/>
      <c r="N10" s="1">
        <v>1.456</v>
      </c>
      <c r="O10" s="1">
        <v>1E-3</v>
      </c>
      <c r="P10" s="1">
        <v>7.0000000000000001E-3</v>
      </c>
      <c r="Q10" s="1">
        <v>8.4000000000000005E-2</v>
      </c>
      <c r="R10" s="1">
        <v>0.97</v>
      </c>
      <c r="S10" s="1"/>
      <c r="T10" s="1">
        <v>0.79400000000000004</v>
      </c>
      <c r="U10" s="1">
        <v>5.0000000000000001E-3</v>
      </c>
      <c r="V10" s="1">
        <v>0.19</v>
      </c>
      <c r="W10" s="1">
        <v>0.96</v>
      </c>
      <c r="X10" s="1">
        <v>1.133</v>
      </c>
      <c r="Z10" s="13"/>
      <c r="AC10" s="1">
        <f t="shared" si="2"/>
        <v>1.6191522581391318E-3</v>
      </c>
      <c r="AD10" s="1">
        <f t="shared" si="3"/>
        <v>1.2143641936043489E-2</v>
      </c>
      <c r="AE10" s="1">
        <f t="shared" si="4"/>
        <v>0.1360087896836871</v>
      </c>
      <c r="AF10" s="1">
        <f t="shared" si="5"/>
        <v>1.5681489620077493</v>
      </c>
      <c r="AI10">
        <f t="shared" si="6"/>
        <v>4.7797173732335814E-3</v>
      </c>
      <c r="AJ10">
        <f t="shared" si="7"/>
        <v>0.18162926018287609</v>
      </c>
      <c r="AK10">
        <f t="shared" si="8"/>
        <v>0.91770573566084757</v>
      </c>
      <c r="AL10">
        <f t="shared" si="9"/>
        <v>1.0830839567747295</v>
      </c>
    </row>
    <row r="11" spans="1:38" x14ac:dyDescent="0.25">
      <c r="B11" s="1">
        <v>0.59099999999999997</v>
      </c>
      <c r="C11" s="1">
        <v>1.2E-2</v>
      </c>
      <c r="D11" s="1">
        <v>2E-3</v>
      </c>
      <c r="E11" s="1">
        <v>5.0999999999999997E-2</v>
      </c>
      <c r="F11" s="1">
        <v>0.69899999999999995</v>
      </c>
      <c r="G11" s="1"/>
      <c r="H11" s="1">
        <v>3.6989999999999998</v>
      </c>
      <c r="I11" s="1">
        <v>4.0000000000000001E-3</v>
      </c>
      <c r="J11" s="1">
        <v>0.16300000000000001</v>
      </c>
      <c r="K11" s="1">
        <v>2.0110000000000001</v>
      </c>
      <c r="L11" s="1">
        <v>3.4079999999999999</v>
      </c>
      <c r="M11" s="1"/>
      <c r="N11" s="1">
        <v>0.43099999999999999</v>
      </c>
      <c r="O11" s="1">
        <v>0.02</v>
      </c>
      <c r="P11" s="1">
        <v>4.0000000000000001E-3</v>
      </c>
      <c r="Q11" s="1">
        <v>8.5999999999999993E-2</v>
      </c>
      <c r="R11" s="1">
        <v>1.1819999999999999</v>
      </c>
      <c r="S11" s="1"/>
      <c r="T11" s="1">
        <v>1.4770000000000001</v>
      </c>
      <c r="U11" s="1">
        <v>1E-3</v>
      </c>
      <c r="V11" s="1">
        <v>4.3999999999999997E-2</v>
      </c>
      <c r="W11" s="1">
        <v>0.54400000000000004</v>
      </c>
      <c r="X11" s="1">
        <v>0.92200000000000004</v>
      </c>
      <c r="Z11" s="13"/>
      <c r="AC11" s="1">
        <f t="shared" si="2"/>
        <v>9.7149135488347922E-3</v>
      </c>
      <c r="AD11" s="1">
        <f t="shared" si="3"/>
        <v>1.6191522581391318E-3</v>
      </c>
      <c r="AE11" s="1">
        <f t="shared" si="4"/>
        <v>4.1288382582547863E-2</v>
      </c>
      <c r="AF11" s="1">
        <f t="shared" si="5"/>
        <v>0.56589371421962653</v>
      </c>
      <c r="AI11">
        <f t="shared" si="6"/>
        <v>9.5594347464671625E-4</v>
      </c>
      <c r="AJ11">
        <f t="shared" si="7"/>
        <v>4.2061512884455511E-2</v>
      </c>
      <c r="AK11">
        <f t="shared" si="8"/>
        <v>0.52003325020781366</v>
      </c>
      <c r="AL11">
        <f t="shared" si="9"/>
        <v>0.88137988362427244</v>
      </c>
    </row>
    <row r="12" spans="1:38" x14ac:dyDescent="0.25">
      <c r="B12" s="1">
        <v>2.165</v>
      </c>
      <c r="C12" s="1">
        <v>5.0000000000000001E-3</v>
      </c>
      <c r="D12" s="1">
        <v>2E-3</v>
      </c>
      <c r="E12" s="1">
        <v>8.1000000000000003E-2</v>
      </c>
      <c r="F12" s="1">
        <v>2.141</v>
      </c>
      <c r="G12" s="1"/>
      <c r="H12" s="1">
        <v>2.4140000000000001</v>
      </c>
      <c r="I12" s="1">
        <v>5.6000000000000001E-2</v>
      </c>
      <c r="J12" s="1">
        <v>0.104</v>
      </c>
      <c r="K12" s="1">
        <v>1.496</v>
      </c>
      <c r="L12" s="1">
        <v>1.9350000000000001</v>
      </c>
      <c r="M12" s="1"/>
      <c r="N12" s="1">
        <v>1.579</v>
      </c>
      <c r="O12" s="1">
        <v>2E-3</v>
      </c>
      <c r="P12" s="1">
        <v>1E-3</v>
      </c>
      <c r="Q12" s="1">
        <v>3.6999999999999998E-2</v>
      </c>
      <c r="R12" s="1">
        <v>0.98899999999999999</v>
      </c>
      <c r="S12" s="1"/>
      <c r="T12" s="1">
        <v>0.96399999999999997</v>
      </c>
      <c r="U12" s="1">
        <v>2.3E-2</v>
      </c>
      <c r="V12" s="1">
        <v>4.2999999999999997E-2</v>
      </c>
      <c r="W12" s="1">
        <v>0.61899999999999999</v>
      </c>
      <c r="X12" s="1">
        <v>0.80100000000000005</v>
      </c>
      <c r="Z12" s="13"/>
      <c r="AC12" s="1">
        <f t="shared" si="2"/>
        <v>4.0478806453478301E-3</v>
      </c>
      <c r="AD12" s="1">
        <f t="shared" si="3"/>
        <v>1.6191522581391318E-3</v>
      </c>
      <c r="AE12" s="1">
        <f t="shared" si="4"/>
        <v>6.5575666454634848E-2</v>
      </c>
      <c r="AF12" s="1">
        <f t="shared" si="5"/>
        <v>1.7333024923379408</v>
      </c>
      <c r="AI12">
        <f t="shared" si="6"/>
        <v>2.1986699916874474E-2</v>
      </c>
      <c r="AJ12">
        <f t="shared" si="7"/>
        <v>4.1105569409808793E-2</v>
      </c>
      <c r="AK12">
        <f t="shared" si="8"/>
        <v>0.59172901080631735</v>
      </c>
      <c r="AL12">
        <f t="shared" si="9"/>
        <v>0.76571072319201972</v>
      </c>
    </row>
    <row r="13" spans="1:38" x14ac:dyDescent="0.25">
      <c r="B13" s="1">
        <v>2.6040000000000001</v>
      </c>
      <c r="C13" s="1">
        <v>1.7999999999999999E-2</v>
      </c>
      <c r="D13" s="1">
        <v>2E-3</v>
      </c>
      <c r="E13" s="1">
        <v>0.51700000000000002</v>
      </c>
      <c r="F13" s="1">
        <v>2.2549999999999999</v>
      </c>
      <c r="G13" s="1"/>
      <c r="H13" s="1">
        <v>2.4129999999999998</v>
      </c>
      <c r="I13" s="1">
        <v>2.1999999999999999E-2</v>
      </c>
      <c r="J13" s="1">
        <v>1.86</v>
      </c>
      <c r="K13" s="1">
        <v>2.202</v>
      </c>
      <c r="L13" s="1">
        <v>3.298</v>
      </c>
      <c r="M13" s="1"/>
      <c r="N13" s="1">
        <v>1.9</v>
      </c>
      <c r="O13" s="1">
        <v>7.0000000000000001E-3</v>
      </c>
      <c r="P13" s="1">
        <v>1E-3</v>
      </c>
      <c r="Q13" s="1">
        <v>0.19800000000000001</v>
      </c>
      <c r="R13" s="1">
        <v>0.86599999999999999</v>
      </c>
      <c r="S13" s="1"/>
      <c r="T13" s="1">
        <v>0.96399999999999997</v>
      </c>
      <c r="U13" s="1">
        <v>8.9999999999999993E-3</v>
      </c>
      <c r="V13" s="1">
        <v>0.77100000000000002</v>
      </c>
      <c r="W13" s="1">
        <v>0.91300000000000003</v>
      </c>
      <c r="X13" s="1">
        <v>1.367</v>
      </c>
      <c r="Z13" s="13"/>
      <c r="AC13" s="1">
        <f t="shared" si="2"/>
        <v>1.4572370323252187E-2</v>
      </c>
      <c r="AD13" s="1">
        <f t="shared" si="3"/>
        <v>1.6191522581391318E-3</v>
      </c>
      <c r="AE13" s="1">
        <f t="shared" si="4"/>
        <v>0.41855085872896558</v>
      </c>
      <c r="AF13" s="1">
        <f t="shared" si="5"/>
        <v>1.8255941710518711</v>
      </c>
      <c r="AI13">
        <f t="shared" si="6"/>
        <v>8.6034912718204459E-3</v>
      </c>
      <c r="AJ13">
        <f t="shared" si="7"/>
        <v>0.73703241895261828</v>
      </c>
      <c r="AK13">
        <f t="shared" si="8"/>
        <v>0.87277639235245197</v>
      </c>
      <c r="AL13">
        <f t="shared" si="9"/>
        <v>1.3067747298420611</v>
      </c>
    </row>
    <row r="14" spans="1:38" x14ac:dyDescent="0.25">
      <c r="B14" s="1">
        <v>2.1070000000000002</v>
      </c>
      <c r="C14" s="1">
        <v>-1E-3</v>
      </c>
      <c r="D14" s="1">
        <v>8.0000000000000002E-3</v>
      </c>
      <c r="E14" s="1">
        <v>0.16900000000000001</v>
      </c>
      <c r="F14" s="1">
        <v>2.048</v>
      </c>
      <c r="G14" s="1"/>
      <c r="H14" s="1">
        <v>2.3359999999999999</v>
      </c>
      <c r="I14" s="1">
        <v>2.5999999999999999E-2</v>
      </c>
      <c r="J14" s="1">
        <v>0.08</v>
      </c>
      <c r="K14" s="1">
        <v>1.319</v>
      </c>
      <c r="L14" s="1">
        <v>2.379</v>
      </c>
      <c r="M14" s="1"/>
      <c r="N14" s="1">
        <v>1.5369999999999999</v>
      </c>
      <c r="O14" s="1">
        <v>0</v>
      </c>
      <c r="P14" s="1">
        <v>4.0000000000000001E-3</v>
      </c>
      <c r="Q14" s="1">
        <v>0.08</v>
      </c>
      <c r="R14" s="1">
        <v>0.97199999999999998</v>
      </c>
      <c r="S14" s="1"/>
      <c r="T14" s="1">
        <v>0.93300000000000005</v>
      </c>
      <c r="U14" s="1">
        <v>1.0999999999999999E-2</v>
      </c>
      <c r="V14" s="1">
        <v>3.4000000000000002E-2</v>
      </c>
      <c r="W14" s="1">
        <v>0.56399999999999995</v>
      </c>
      <c r="X14" s="1">
        <v>1.018</v>
      </c>
      <c r="Z14" s="13"/>
      <c r="AC14" s="1">
        <f t="shared" si="2"/>
        <v>-8.0957612906956591E-4</v>
      </c>
      <c r="AD14" s="1">
        <f t="shared" si="3"/>
        <v>6.4766090325565273E-3</v>
      </c>
      <c r="AE14" s="1">
        <f t="shared" si="4"/>
        <v>0.13681836581275666</v>
      </c>
      <c r="AF14" s="1">
        <f t="shared" si="5"/>
        <v>1.658011912334471</v>
      </c>
      <c r="AI14">
        <f t="shared" si="6"/>
        <v>1.0515378221113878E-2</v>
      </c>
      <c r="AJ14">
        <f t="shared" si="7"/>
        <v>3.2502078137988354E-2</v>
      </c>
      <c r="AK14">
        <f t="shared" si="8"/>
        <v>0.53915211970074794</v>
      </c>
      <c r="AL14">
        <f t="shared" si="9"/>
        <v>0.9731504571903572</v>
      </c>
    </row>
    <row r="15" spans="1:38" x14ac:dyDescent="0.25">
      <c r="B15" s="1">
        <v>1.048</v>
      </c>
      <c r="C15" s="1">
        <v>0</v>
      </c>
      <c r="D15" s="1">
        <v>0.01</v>
      </c>
      <c r="E15" s="1">
        <v>6.7000000000000004E-2</v>
      </c>
      <c r="F15" s="1">
        <v>1.1639999999999999</v>
      </c>
      <c r="G15" s="1"/>
      <c r="H15" s="1">
        <v>2.5489999999999999</v>
      </c>
      <c r="I15" s="1">
        <v>8.0000000000000002E-3</v>
      </c>
      <c r="J15" s="1">
        <v>0.16900000000000001</v>
      </c>
      <c r="K15" s="1">
        <v>2.0950000000000002</v>
      </c>
      <c r="L15" s="1">
        <v>2.4329999999999998</v>
      </c>
      <c r="M15" s="1"/>
      <c r="N15" s="1">
        <v>0.76500000000000001</v>
      </c>
      <c r="O15" s="1">
        <v>0</v>
      </c>
      <c r="P15" s="1">
        <v>8.9999999999999993E-3</v>
      </c>
      <c r="Q15" s="1">
        <v>6.4000000000000001E-2</v>
      </c>
      <c r="R15" s="1">
        <v>1.1100000000000001</v>
      </c>
      <c r="S15" s="1"/>
      <c r="T15" s="1">
        <v>1.018</v>
      </c>
      <c r="U15" s="1">
        <v>3.0000000000000001E-3</v>
      </c>
      <c r="V15" s="1">
        <v>6.6000000000000003E-2</v>
      </c>
      <c r="W15" s="1">
        <v>0.82199999999999995</v>
      </c>
      <c r="X15" s="1">
        <v>0.95399999999999996</v>
      </c>
      <c r="Z15" s="13"/>
      <c r="AC15" s="1">
        <f t="shared" si="2"/>
        <v>0</v>
      </c>
      <c r="AD15" s="1">
        <f t="shared" si="3"/>
        <v>8.0957612906956602E-3</v>
      </c>
      <c r="AE15" s="1">
        <f t="shared" si="4"/>
        <v>5.4241600647660919E-2</v>
      </c>
      <c r="AF15" s="1">
        <f t="shared" si="5"/>
        <v>0.94234661423697474</v>
      </c>
      <c r="AI15">
        <f t="shared" si="6"/>
        <v>2.8678304239401486E-3</v>
      </c>
      <c r="AJ15">
        <f t="shared" si="7"/>
        <v>6.309226932668327E-2</v>
      </c>
      <c r="AK15">
        <f t="shared" si="8"/>
        <v>0.78578553615960067</v>
      </c>
      <c r="AL15">
        <f t="shared" si="9"/>
        <v>0.91197007481296732</v>
      </c>
    </row>
    <row r="16" spans="1:38" x14ac:dyDescent="0.25">
      <c r="B16" s="1">
        <v>1.3049999999999999</v>
      </c>
      <c r="C16" s="1">
        <v>0</v>
      </c>
      <c r="D16" s="1">
        <v>6.0000000000000001E-3</v>
      </c>
      <c r="E16" s="1">
        <v>0.17199999999999999</v>
      </c>
      <c r="F16" s="1">
        <v>1.3169999999999999</v>
      </c>
      <c r="G16" s="1"/>
      <c r="H16" s="1">
        <v>3.4129999999999998</v>
      </c>
      <c r="I16" s="1">
        <v>1.2999999999999999E-2</v>
      </c>
      <c r="J16" s="1">
        <v>0.17899999999999999</v>
      </c>
      <c r="K16" s="1">
        <v>1.9670000000000001</v>
      </c>
      <c r="L16" s="1">
        <v>3.1549999999999998</v>
      </c>
      <c r="M16" s="1"/>
      <c r="N16" s="1">
        <v>0.95199999999999996</v>
      </c>
      <c r="O16" s="1">
        <v>0</v>
      </c>
      <c r="P16" s="1">
        <v>4.0000000000000001E-3</v>
      </c>
      <c r="Q16" s="1">
        <v>0.13200000000000001</v>
      </c>
      <c r="R16" s="1">
        <v>1.0089999999999999</v>
      </c>
      <c r="S16" s="1"/>
      <c r="T16" s="1">
        <v>1.363</v>
      </c>
      <c r="U16" s="1">
        <v>4.0000000000000001E-3</v>
      </c>
      <c r="V16" s="1">
        <v>5.1999999999999998E-2</v>
      </c>
      <c r="W16" s="1">
        <v>0.57599999999999996</v>
      </c>
      <c r="X16" s="1">
        <v>0.92400000000000004</v>
      </c>
      <c r="Z16" s="13"/>
      <c r="AC16" s="1">
        <f t="shared" si="2"/>
        <v>0</v>
      </c>
      <c r="AD16" s="1">
        <f t="shared" si="3"/>
        <v>4.8574567744173961E-3</v>
      </c>
      <c r="AE16" s="1">
        <f t="shared" si="4"/>
        <v>0.13924709419996534</v>
      </c>
      <c r="AF16" s="1">
        <f t="shared" si="5"/>
        <v>1.0662117619846183</v>
      </c>
      <c r="AI16">
        <f t="shared" si="6"/>
        <v>3.823773898586865E-3</v>
      </c>
      <c r="AJ16">
        <f t="shared" si="7"/>
        <v>4.9709060681629245E-2</v>
      </c>
      <c r="AK16">
        <f t="shared" si="8"/>
        <v>0.55062344139650854</v>
      </c>
      <c r="AL16">
        <f t="shared" si="9"/>
        <v>0.88329177057356589</v>
      </c>
    </row>
    <row r="17" spans="2:38" x14ac:dyDescent="0.25">
      <c r="B17" s="1">
        <v>0.66</v>
      </c>
      <c r="C17" s="1">
        <v>-1E-3</v>
      </c>
      <c r="D17" s="1">
        <v>4.0000000000000001E-3</v>
      </c>
      <c r="E17" s="1">
        <v>2.5000000000000001E-2</v>
      </c>
      <c r="F17" s="1">
        <v>0.67600000000000005</v>
      </c>
      <c r="G17" s="1"/>
      <c r="H17" s="1">
        <v>3.129</v>
      </c>
      <c r="I17" s="1">
        <v>6.0000000000000001E-3</v>
      </c>
      <c r="J17" s="1">
        <v>0.112</v>
      </c>
      <c r="K17" s="1">
        <v>2.3919999999999999</v>
      </c>
      <c r="L17" s="1">
        <v>3.3479999999999999</v>
      </c>
      <c r="M17" s="1"/>
      <c r="N17" s="1">
        <v>0.48099999999999998</v>
      </c>
      <c r="O17" s="1">
        <v>-2E-3</v>
      </c>
      <c r="P17" s="1">
        <v>6.0000000000000001E-3</v>
      </c>
      <c r="Q17" s="1">
        <v>3.7999999999999999E-2</v>
      </c>
      <c r="R17" s="1">
        <v>1.024</v>
      </c>
      <c r="S17" s="1"/>
      <c r="T17" s="1">
        <v>1.25</v>
      </c>
      <c r="U17" s="1">
        <v>2E-3</v>
      </c>
      <c r="V17" s="1">
        <v>3.5999999999999997E-2</v>
      </c>
      <c r="W17" s="1">
        <v>0.76400000000000001</v>
      </c>
      <c r="X17" s="1">
        <v>1.07</v>
      </c>
      <c r="Z17" s="13"/>
      <c r="AC17" s="1">
        <f t="shared" si="2"/>
        <v>-8.0957612906956591E-4</v>
      </c>
      <c r="AD17" s="1">
        <f t="shared" si="3"/>
        <v>3.2383045162782636E-3</v>
      </c>
      <c r="AE17" s="1">
        <f t="shared" si="4"/>
        <v>2.0239403226739151E-2</v>
      </c>
      <c r="AF17" s="1">
        <f t="shared" si="5"/>
        <v>0.54727346325102666</v>
      </c>
      <c r="AI17">
        <f t="shared" si="6"/>
        <v>1.9118869492934325E-3</v>
      </c>
      <c r="AJ17">
        <f t="shared" si="7"/>
        <v>3.4413965087281784E-2</v>
      </c>
      <c r="AK17">
        <f t="shared" si="8"/>
        <v>0.73034081463009126</v>
      </c>
      <c r="AL17">
        <f t="shared" si="9"/>
        <v>1.0228595178719864</v>
      </c>
    </row>
    <row r="18" spans="2:38" x14ac:dyDescent="0.25">
      <c r="B18" s="1">
        <v>0.28499999999999998</v>
      </c>
      <c r="C18" s="1">
        <v>0</v>
      </c>
      <c r="D18" s="1">
        <v>3.0000000000000001E-3</v>
      </c>
      <c r="E18" s="1">
        <v>1.4E-2</v>
      </c>
      <c r="F18" s="1">
        <v>0.34399999999999997</v>
      </c>
      <c r="G18" s="1"/>
      <c r="H18" s="1">
        <v>3.0379999999999998</v>
      </c>
      <c r="I18" s="1">
        <v>2.9000000000000001E-2</v>
      </c>
      <c r="J18" s="1">
        <v>0.253</v>
      </c>
      <c r="K18" s="1">
        <v>2.1680000000000001</v>
      </c>
      <c r="L18" s="1">
        <v>3.0390000000000001</v>
      </c>
      <c r="M18" s="1"/>
      <c r="N18" s="1">
        <v>0.20799999999999999</v>
      </c>
      <c r="O18" s="1">
        <v>-1E-3</v>
      </c>
      <c r="P18" s="1">
        <v>1.0999999999999999E-2</v>
      </c>
      <c r="Q18" s="1">
        <v>5.0999999999999997E-2</v>
      </c>
      <c r="R18" s="1">
        <v>1.21</v>
      </c>
      <c r="S18" s="1"/>
      <c r="T18" s="1">
        <v>1.214</v>
      </c>
      <c r="U18" s="1">
        <v>8.9999999999999993E-3</v>
      </c>
      <c r="V18" s="1">
        <v>8.3000000000000004E-2</v>
      </c>
      <c r="W18" s="1">
        <v>0.71399999999999997</v>
      </c>
      <c r="X18" s="1">
        <v>1</v>
      </c>
      <c r="Z18" s="13"/>
      <c r="AC18" s="1">
        <f t="shared" si="2"/>
        <v>0</v>
      </c>
      <c r="AD18" s="1">
        <f t="shared" si="3"/>
        <v>2.4287283872086981E-3</v>
      </c>
      <c r="AE18" s="1">
        <f t="shared" si="4"/>
        <v>1.1334065806973924E-2</v>
      </c>
      <c r="AF18" s="1">
        <f t="shared" si="5"/>
        <v>0.27849418839993068</v>
      </c>
      <c r="AI18">
        <f t="shared" si="6"/>
        <v>8.6034912718204459E-3</v>
      </c>
      <c r="AJ18">
        <f t="shared" si="7"/>
        <v>7.934330839567745E-2</v>
      </c>
      <c r="AK18">
        <f t="shared" si="8"/>
        <v>0.68254364089775543</v>
      </c>
      <c r="AL18">
        <f t="shared" si="9"/>
        <v>0.95594347464671625</v>
      </c>
    </row>
    <row r="19" spans="2:38" x14ac:dyDescent="0.25">
      <c r="B19" s="1">
        <v>0.71899999999999997</v>
      </c>
      <c r="C19" s="1">
        <v>0</v>
      </c>
      <c r="D19" s="1">
        <v>6.0000000000000001E-3</v>
      </c>
      <c r="E19" s="1">
        <v>0.14199999999999999</v>
      </c>
      <c r="F19" s="1">
        <v>0.89400000000000002</v>
      </c>
      <c r="G19" s="1"/>
      <c r="H19" s="1">
        <v>2.3879999999999999</v>
      </c>
      <c r="I19" s="1">
        <v>1.2999999999999999E-2</v>
      </c>
      <c r="J19" s="1">
        <v>0.23400000000000001</v>
      </c>
      <c r="K19" s="1">
        <v>2.294</v>
      </c>
      <c r="L19" s="1">
        <v>2.8119999999999998</v>
      </c>
      <c r="M19" s="1"/>
      <c r="N19" s="1">
        <v>0.52500000000000002</v>
      </c>
      <c r="O19" s="1">
        <v>0</v>
      </c>
      <c r="P19" s="1">
        <v>8.0000000000000002E-3</v>
      </c>
      <c r="Q19" s="1">
        <v>0.19700000000000001</v>
      </c>
      <c r="R19" s="1">
        <v>1.2430000000000001</v>
      </c>
      <c r="S19" s="1"/>
      <c r="T19" s="1">
        <v>0.95399999999999996</v>
      </c>
      <c r="U19" s="1">
        <v>5.0000000000000001E-3</v>
      </c>
      <c r="V19" s="1">
        <v>9.8000000000000004E-2</v>
      </c>
      <c r="W19" s="1">
        <v>0.96</v>
      </c>
      <c r="X19" s="1">
        <v>1.177</v>
      </c>
      <c r="Z19" s="13"/>
      <c r="AC19" s="1">
        <f t="shared" si="2"/>
        <v>0</v>
      </c>
      <c r="AD19" s="1">
        <f t="shared" si="3"/>
        <v>4.8574567744173961E-3</v>
      </c>
      <c r="AE19" s="1">
        <f t="shared" si="4"/>
        <v>0.11495981032787836</v>
      </c>
      <c r="AF19" s="1">
        <f t="shared" si="5"/>
        <v>0.72376105938819202</v>
      </c>
      <c r="AI19">
        <f t="shared" si="6"/>
        <v>4.7797173732335814E-3</v>
      </c>
      <c r="AJ19">
        <f t="shared" si="7"/>
        <v>9.3682460515378194E-2</v>
      </c>
      <c r="AK19">
        <f t="shared" si="8"/>
        <v>0.91770573566084757</v>
      </c>
      <c r="AL19">
        <f t="shared" si="9"/>
        <v>1.1251454696591852</v>
      </c>
    </row>
    <row r="20" spans="2:38" x14ac:dyDescent="0.25">
      <c r="B20" s="1">
        <v>0.34200000000000003</v>
      </c>
      <c r="C20" s="1">
        <v>-1E-3</v>
      </c>
      <c r="D20" s="1">
        <v>1E-3</v>
      </c>
      <c r="E20" s="1">
        <v>2.8000000000000001E-2</v>
      </c>
      <c r="F20" s="1">
        <v>0.39200000000000002</v>
      </c>
      <c r="G20" s="1"/>
      <c r="H20" s="1">
        <v>1.948</v>
      </c>
      <c r="I20" s="1">
        <v>4.1000000000000002E-2</v>
      </c>
      <c r="J20" s="1">
        <v>0.91400000000000003</v>
      </c>
      <c r="K20" s="1">
        <v>1.8779999999999999</v>
      </c>
      <c r="L20" s="1">
        <v>2.7949999999999999</v>
      </c>
      <c r="M20" s="1"/>
      <c r="N20" s="1">
        <v>0.25</v>
      </c>
      <c r="O20" s="1">
        <v>-3.0000000000000001E-3</v>
      </c>
      <c r="P20" s="1">
        <v>3.0000000000000001E-3</v>
      </c>
      <c r="Q20" s="1">
        <v>0.08</v>
      </c>
      <c r="R20" s="1">
        <v>1.145</v>
      </c>
      <c r="S20" s="1"/>
      <c r="T20" s="1">
        <v>0.77800000000000002</v>
      </c>
      <c r="U20" s="1">
        <v>2.1000000000000001E-2</v>
      </c>
      <c r="V20" s="1">
        <v>0.46899999999999997</v>
      </c>
      <c r="W20" s="1">
        <v>0.96399999999999997</v>
      </c>
      <c r="X20" s="1">
        <v>1.4350000000000001</v>
      </c>
      <c r="Z20" s="13"/>
      <c r="AC20" s="1">
        <f t="shared" si="2"/>
        <v>-8.0957612906956591E-4</v>
      </c>
      <c r="AD20" s="1">
        <f t="shared" si="3"/>
        <v>8.0957612906956591E-4</v>
      </c>
      <c r="AE20" s="1">
        <f t="shared" si="4"/>
        <v>2.2668131613947849E-2</v>
      </c>
      <c r="AF20" s="1">
        <f t="shared" si="5"/>
        <v>0.31735384259526989</v>
      </c>
      <c r="AI20">
        <f t="shared" si="6"/>
        <v>2.0074812967581044E-2</v>
      </c>
      <c r="AJ20">
        <f t="shared" si="7"/>
        <v>0.44833748960930991</v>
      </c>
      <c r="AK20">
        <f t="shared" si="8"/>
        <v>0.92152950955943447</v>
      </c>
      <c r="AL20">
        <f t="shared" si="9"/>
        <v>1.3717788861180378</v>
      </c>
    </row>
    <row r="21" spans="2:38" x14ac:dyDescent="0.25">
      <c r="B21" s="1">
        <v>2.3340000000000001</v>
      </c>
      <c r="C21" s="1">
        <v>4.0000000000000001E-3</v>
      </c>
      <c r="D21" s="1">
        <v>8.1000000000000003E-2</v>
      </c>
      <c r="E21" s="1">
        <v>0.26</v>
      </c>
      <c r="F21" s="1">
        <v>2.25</v>
      </c>
      <c r="G21" s="1"/>
      <c r="H21" s="1">
        <v>1.921</v>
      </c>
      <c r="I21" s="1">
        <v>8.1000000000000003E-2</v>
      </c>
      <c r="J21" s="1">
        <v>0.23100000000000001</v>
      </c>
      <c r="K21" s="1">
        <v>0.98</v>
      </c>
      <c r="L21" s="1">
        <v>2.028</v>
      </c>
      <c r="M21" s="1"/>
      <c r="N21" s="1">
        <v>1.7030000000000001</v>
      </c>
      <c r="O21" s="1">
        <v>2E-3</v>
      </c>
      <c r="P21" s="1">
        <v>3.5000000000000003E-2</v>
      </c>
      <c r="Q21" s="1">
        <v>0.111</v>
      </c>
      <c r="R21" s="1">
        <v>0.96399999999999997</v>
      </c>
      <c r="S21" s="1"/>
      <c r="T21" s="1">
        <v>0.76700000000000002</v>
      </c>
      <c r="U21" s="1">
        <v>4.2000000000000003E-2</v>
      </c>
      <c r="V21" s="1">
        <v>0.12</v>
      </c>
      <c r="W21" s="1">
        <v>0.51</v>
      </c>
      <c r="X21" s="1">
        <v>1.056</v>
      </c>
      <c r="Z21" s="13"/>
      <c r="AC21" s="1">
        <f t="shared" si="2"/>
        <v>3.2383045162782636E-3</v>
      </c>
      <c r="AD21" s="1">
        <f t="shared" si="3"/>
        <v>6.5575666454634848E-2</v>
      </c>
      <c r="AE21" s="1">
        <f t="shared" si="4"/>
        <v>0.21048979355808714</v>
      </c>
      <c r="AF21" s="1">
        <f t="shared" si="5"/>
        <v>1.8215462904065234</v>
      </c>
      <c r="AI21">
        <f t="shared" si="6"/>
        <v>4.0149625935162088E-2</v>
      </c>
      <c r="AJ21">
        <f t="shared" si="7"/>
        <v>0.11471321695760595</v>
      </c>
      <c r="AK21">
        <f t="shared" si="8"/>
        <v>0.48753117206982532</v>
      </c>
      <c r="AL21">
        <f t="shared" si="9"/>
        <v>1.0094763092269323</v>
      </c>
    </row>
    <row r="22" spans="2:38" x14ac:dyDescent="0.25">
      <c r="B22" s="1">
        <v>1.093</v>
      </c>
      <c r="C22" s="1">
        <v>-4.0000000000000001E-3</v>
      </c>
      <c r="D22" s="1">
        <v>7.0000000000000001E-3</v>
      </c>
      <c r="E22" s="1">
        <v>0.61599999999999999</v>
      </c>
      <c r="F22" s="1">
        <v>1.3280000000000001</v>
      </c>
      <c r="G22" s="1"/>
      <c r="H22" s="1">
        <v>2.7120000000000002</v>
      </c>
      <c r="I22" s="1">
        <v>0.70699999999999996</v>
      </c>
      <c r="J22" s="1">
        <v>0.88900000000000001</v>
      </c>
      <c r="K22" s="1">
        <v>1.998</v>
      </c>
      <c r="L22" s="1">
        <v>2.9390000000000001</v>
      </c>
      <c r="M22" s="1"/>
      <c r="N22" s="1">
        <v>0.79700000000000004</v>
      </c>
      <c r="O22" s="1">
        <v>-4.0000000000000001E-3</v>
      </c>
      <c r="P22" s="1">
        <v>6.0000000000000001E-3</v>
      </c>
      <c r="Q22" s="1">
        <v>0.56299999999999994</v>
      </c>
      <c r="R22" s="1">
        <v>1.2150000000000001</v>
      </c>
      <c r="S22" s="1"/>
      <c r="T22" s="1">
        <v>1.083</v>
      </c>
      <c r="U22" s="1">
        <v>0.26100000000000001</v>
      </c>
      <c r="V22" s="1">
        <v>0.32800000000000001</v>
      </c>
      <c r="W22" s="1">
        <v>0.73699999999999999</v>
      </c>
      <c r="X22" s="1">
        <v>1.0840000000000001</v>
      </c>
      <c r="Z22" s="13"/>
      <c r="AC22" s="1">
        <f t="shared" si="2"/>
        <v>-3.2383045162782636E-3</v>
      </c>
      <c r="AD22" s="1">
        <f t="shared" si="3"/>
        <v>5.6670329034869621E-3</v>
      </c>
      <c r="AE22" s="1">
        <f t="shared" si="4"/>
        <v>0.49869889550685259</v>
      </c>
      <c r="AF22" s="1">
        <f t="shared" si="5"/>
        <v>1.0751170994043837</v>
      </c>
      <c r="AI22">
        <f t="shared" si="6"/>
        <v>0.24950124688279296</v>
      </c>
      <c r="AJ22">
        <f t="shared" si="7"/>
        <v>0.31354945968412296</v>
      </c>
      <c r="AK22">
        <f t="shared" si="8"/>
        <v>0.70453034081462984</v>
      </c>
      <c r="AL22">
        <f t="shared" si="9"/>
        <v>1.0362427265170404</v>
      </c>
    </row>
    <row r="23" spans="2:38" x14ac:dyDescent="0.25">
      <c r="B23" s="1">
        <v>4.4909999999999997</v>
      </c>
      <c r="C23" s="1">
        <v>6.0000000000000001E-3</v>
      </c>
      <c r="D23" s="1">
        <v>5.3999999999999999E-2</v>
      </c>
      <c r="E23" s="1">
        <v>0.74399999999999999</v>
      </c>
      <c r="F23" s="1">
        <v>3.3079999999999998</v>
      </c>
      <c r="G23" s="1"/>
      <c r="H23" s="1">
        <v>2.3290000000000002</v>
      </c>
      <c r="I23" s="1">
        <v>0.438</v>
      </c>
      <c r="J23" s="1">
        <v>0.373</v>
      </c>
      <c r="K23" s="1">
        <v>1.1659999999999999</v>
      </c>
      <c r="L23" s="1">
        <v>2.4390000000000001</v>
      </c>
      <c r="M23" s="1"/>
      <c r="N23" s="1">
        <v>3.2759999999999998</v>
      </c>
      <c r="O23" s="1">
        <v>1E-3</v>
      </c>
      <c r="P23" s="1">
        <v>1.2E-2</v>
      </c>
      <c r="Q23" s="1">
        <v>0.16600000000000001</v>
      </c>
      <c r="R23" s="1">
        <v>0.73699999999999999</v>
      </c>
      <c r="S23" s="1"/>
      <c r="T23" s="1">
        <v>0.93</v>
      </c>
      <c r="U23" s="1">
        <v>0.188</v>
      </c>
      <c r="V23" s="1">
        <v>0.16</v>
      </c>
      <c r="W23" s="1">
        <v>0.501</v>
      </c>
      <c r="X23" s="1">
        <v>1.0469999999999999</v>
      </c>
      <c r="Z23" s="13"/>
      <c r="AC23" s="1">
        <f t="shared" si="2"/>
        <v>4.8574567744173961E-3</v>
      </c>
      <c r="AD23" s="1">
        <f t="shared" si="3"/>
        <v>4.3717110969756563E-2</v>
      </c>
      <c r="AE23" s="1">
        <f t="shared" si="4"/>
        <v>0.6023246400277571</v>
      </c>
      <c r="AF23" s="1">
        <f t="shared" si="5"/>
        <v>2.6780778349621239</v>
      </c>
      <c r="AI23">
        <f t="shared" si="6"/>
        <v>0.17971737323358267</v>
      </c>
      <c r="AJ23">
        <f t="shared" si="7"/>
        <v>0.1529509559434746</v>
      </c>
      <c r="AK23">
        <f t="shared" si="8"/>
        <v>0.47892768079800485</v>
      </c>
      <c r="AL23">
        <f t="shared" si="9"/>
        <v>1.0008728179551118</v>
      </c>
    </row>
    <row r="24" spans="2:38" x14ac:dyDescent="0.25">
      <c r="B24" s="1">
        <v>1.8029999999999999</v>
      </c>
      <c r="C24" s="1">
        <v>7.0000000000000001E-3</v>
      </c>
      <c r="D24" s="1">
        <v>1.7000000000000001E-2</v>
      </c>
      <c r="E24" s="1">
        <v>0.64600000000000002</v>
      </c>
      <c r="F24" s="1">
        <v>1.2370000000000001</v>
      </c>
      <c r="G24" s="1"/>
      <c r="H24" s="1">
        <v>1.1339999999999999</v>
      </c>
      <c r="I24" s="1">
        <v>0.14000000000000001</v>
      </c>
      <c r="J24" s="1">
        <v>7.3999999999999996E-2</v>
      </c>
      <c r="K24" s="1">
        <v>0.45300000000000001</v>
      </c>
      <c r="L24" s="1">
        <v>1.768</v>
      </c>
      <c r="M24" s="1"/>
      <c r="N24" s="1">
        <v>1.3160000000000001</v>
      </c>
      <c r="O24" s="1">
        <v>4.0000000000000001E-3</v>
      </c>
      <c r="P24" s="1">
        <v>0.01</v>
      </c>
      <c r="Q24" s="1">
        <v>0.35799999999999998</v>
      </c>
      <c r="R24" s="1">
        <v>0.68600000000000005</v>
      </c>
      <c r="S24" s="1"/>
      <c r="T24" s="1">
        <v>0.45300000000000001</v>
      </c>
      <c r="U24" s="1">
        <v>0.124</v>
      </c>
      <c r="V24" s="1">
        <v>6.6000000000000003E-2</v>
      </c>
      <c r="W24" s="1">
        <v>0.4</v>
      </c>
      <c r="X24" s="1">
        <v>1.5589999999999999</v>
      </c>
      <c r="Z24" s="13"/>
      <c r="AC24" s="1">
        <f t="shared" si="2"/>
        <v>5.6670329034869621E-3</v>
      </c>
      <c r="AD24" s="1">
        <f t="shared" si="3"/>
        <v>1.3762794194182621E-2</v>
      </c>
      <c r="AE24" s="1">
        <f t="shared" si="4"/>
        <v>0.52298617937893965</v>
      </c>
      <c r="AF24" s="1">
        <f t="shared" si="5"/>
        <v>1.0014456716590532</v>
      </c>
      <c r="AI24">
        <f t="shared" si="6"/>
        <v>0.11853699085619282</v>
      </c>
      <c r="AJ24">
        <f t="shared" si="7"/>
        <v>6.309226932668327E-2</v>
      </c>
      <c r="AK24">
        <f t="shared" si="8"/>
        <v>0.38237738985868652</v>
      </c>
      <c r="AL24">
        <f t="shared" si="9"/>
        <v>1.4903158769742306</v>
      </c>
    </row>
    <row r="25" spans="2:38" x14ac:dyDescent="0.25">
      <c r="B25" s="1">
        <v>1.8480000000000001</v>
      </c>
      <c r="C25" s="1">
        <v>8.0000000000000002E-3</v>
      </c>
      <c r="D25" s="1">
        <v>2.1000000000000001E-2</v>
      </c>
      <c r="E25" s="1">
        <v>0.126</v>
      </c>
      <c r="F25" s="1">
        <v>1.278</v>
      </c>
      <c r="G25" s="1"/>
      <c r="H25" s="1">
        <v>1.708</v>
      </c>
      <c r="I25" s="1">
        <v>7.8E-2</v>
      </c>
      <c r="J25" s="1">
        <v>0.124</v>
      </c>
      <c r="K25" s="1">
        <v>0.79700000000000004</v>
      </c>
      <c r="L25" s="1">
        <v>1.8420000000000001</v>
      </c>
      <c r="M25" s="1"/>
      <c r="N25" s="1">
        <v>1.3480000000000001</v>
      </c>
      <c r="O25" s="1">
        <v>4.0000000000000001E-3</v>
      </c>
      <c r="P25" s="1">
        <v>1.0999999999999999E-2</v>
      </c>
      <c r="Q25" s="1">
        <v>6.8000000000000005E-2</v>
      </c>
      <c r="R25" s="1">
        <v>0.69199999999999995</v>
      </c>
      <c r="S25" s="1"/>
      <c r="T25" s="1">
        <v>0.68200000000000005</v>
      </c>
      <c r="U25" s="1">
        <v>4.4999999999999998E-2</v>
      </c>
      <c r="V25" s="1">
        <v>7.2999999999999995E-2</v>
      </c>
      <c r="W25" s="1">
        <v>0.46700000000000003</v>
      </c>
      <c r="X25" s="1">
        <v>1.079</v>
      </c>
      <c r="Z25" s="13"/>
      <c r="AC25" s="1">
        <f t="shared" si="2"/>
        <v>6.4766090325565273E-3</v>
      </c>
      <c r="AD25" s="1">
        <f t="shared" si="3"/>
        <v>1.7001098710460887E-2</v>
      </c>
      <c r="AE25" s="1">
        <f t="shared" si="4"/>
        <v>0.1020065922627653</v>
      </c>
      <c r="AF25" s="1">
        <f t="shared" si="5"/>
        <v>1.0346382929509053</v>
      </c>
      <c r="AI25">
        <f t="shared" si="6"/>
        <v>4.301745635910223E-2</v>
      </c>
      <c r="AJ25">
        <f t="shared" si="7"/>
        <v>6.9783873649210279E-2</v>
      </c>
      <c r="AK25">
        <f t="shared" si="8"/>
        <v>0.44642560266001652</v>
      </c>
      <c r="AL25">
        <f t="shared" si="9"/>
        <v>1.0314630091438068</v>
      </c>
    </row>
    <row r="26" spans="2:38" x14ac:dyDescent="0.25">
      <c r="B26" s="1">
        <v>2.0350000000000001</v>
      </c>
      <c r="C26" s="1">
        <v>1E-3</v>
      </c>
      <c r="D26" s="1">
        <v>5.0000000000000001E-3</v>
      </c>
      <c r="E26" s="1">
        <v>0.28899999999999998</v>
      </c>
      <c r="F26" s="1">
        <v>1.6359999999999999</v>
      </c>
      <c r="G26" s="1"/>
      <c r="H26" s="1">
        <v>2.17</v>
      </c>
      <c r="I26" s="1">
        <v>0.622</v>
      </c>
      <c r="J26" s="1">
        <v>0.52</v>
      </c>
      <c r="K26" s="1">
        <v>1.456</v>
      </c>
      <c r="L26" s="1">
        <v>2.27</v>
      </c>
      <c r="M26" s="1"/>
      <c r="N26" s="1">
        <v>1.484</v>
      </c>
      <c r="O26" s="1">
        <v>1E-3</v>
      </c>
      <c r="P26" s="1">
        <v>3.0000000000000001E-3</v>
      </c>
      <c r="Q26" s="1">
        <v>0.14199999999999999</v>
      </c>
      <c r="R26" s="1">
        <v>0.80400000000000005</v>
      </c>
      <c r="S26" s="1"/>
      <c r="T26" s="1">
        <v>0.86699999999999999</v>
      </c>
      <c r="U26" s="1">
        <v>0.28699999999999998</v>
      </c>
      <c r="V26" s="1">
        <v>0.24</v>
      </c>
      <c r="W26" s="1">
        <v>0.67100000000000004</v>
      </c>
      <c r="X26" s="1">
        <v>1.046</v>
      </c>
      <c r="Z26" s="13"/>
      <c r="AC26" s="1">
        <f t="shared" si="2"/>
        <v>8.0957612906956591E-4</v>
      </c>
      <c r="AD26" s="1">
        <f t="shared" si="3"/>
        <v>4.0478806453478301E-3</v>
      </c>
      <c r="AE26" s="1">
        <f t="shared" si="4"/>
        <v>0.23396750130110455</v>
      </c>
      <c r="AF26" s="1">
        <f t="shared" si="5"/>
        <v>1.3244665471578099</v>
      </c>
      <c r="AI26">
        <f t="shared" si="6"/>
        <v>0.27435577722360754</v>
      </c>
      <c r="AJ26">
        <f t="shared" si="7"/>
        <v>0.22942643391521189</v>
      </c>
      <c r="AK26">
        <f t="shared" si="8"/>
        <v>0.64143807148794663</v>
      </c>
      <c r="AL26">
        <f t="shared" si="9"/>
        <v>0.99991687448046529</v>
      </c>
    </row>
    <row r="27" spans="2:38" x14ac:dyDescent="0.25">
      <c r="B27" s="1">
        <v>0.98799999999999999</v>
      </c>
      <c r="C27" s="1">
        <v>4.3999999999999997E-2</v>
      </c>
      <c r="D27" s="1">
        <v>8.0000000000000002E-3</v>
      </c>
      <c r="E27" s="1">
        <v>0.10100000000000001</v>
      </c>
      <c r="F27" s="1">
        <v>0.72899999999999998</v>
      </c>
      <c r="G27" s="1"/>
      <c r="H27" s="1">
        <v>1.65</v>
      </c>
      <c r="I27" s="1">
        <v>0.115</v>
      </c>
      <c r="J27" s="1">
        <v>0.30499999999999999</v>
      </c>
      <c r="K27" s="1">
        <v>0.94499999999999995</v>
      </c>
      <c r="L27" s="1">
        <v>2.1659999999999999</v>
      </c>
      <c r="M27" s="1"/>
      <c r="N27" s="1">
        <v>0.72099999999999997</v>
      </c>
      <c r="O27" s="1">
        <v>4.4999999999999998E-2</v>
      </c>
      <c r="P27" s="1">
        <v>8.0000000000000002E-3</v>
      </c>
      <c r="Q27" s="1">
        <v>0.10299999999999999</v>
      </c>
      <c r="R27" s="1">
        <v>0.73799999999999999</v>
      </c>
      <c r="S27" s="1"/>
      <c r="T27" s="1">
        <v>0.65900000000000003</v>
      </c>
      <c r="U27" s="1">
        <v>7.0000000000000007E-2</v>
      </c>
      <c r="V27" s="1">
        <v>0.185</v>
      </c>
      <c r="W27" s="1">
        <v>0.57299999999999995</v>
      </c>
      <c r="X27" s="1">
        <v>1.3120000000000001</v>
      </c>
      <c r="Z27" s="13"/>
      <c r="AC27" s="1">
        <f t="shared" si="2"/>
        <v>3.5621349679060901E-2</v>
      </c>
      <c r="AD27" s="1">
        <f t="shared" si="3"/>
        <v>6.4766090325565273E-3</v>
      </c>
      <c r="AE27" s="1">
        <f t="shared" si="4"/>
        <v>8.1767189036026172E-2</v>
      </c>
      <c r="AF27" s="1">
        <f t="shared" si="5"/>
        <v>0.59018099809171354</v>
      </c>
      <c r="AI27">
        <f t="shared" si="6"/>
        <v>6.6916043225270144E-2</v>
      </c>
      <c r="AJ27">
        <f t="shared" si="7"/>
        <v>0.17684954280964252</v>
      </c>
      <c r="AK27">
        <f t="shared" si="8"/>
        <v>0.54775561097256842</v>
      </c>
      <c r="AL27">
        <f t="shared" si="9"/>
        <v>1.2541978387364918</v>
      </c>
    </row>
    <row r="28" spans="2:38" x14ac:dyDescent="0.25">
      <c r="B28" s="1">
        <v>0.55600000000000005</v>
      </c>
      <c r="C28" s="1">
        <v>0</v>
      </c>
      <c r="D28" s="1">
        <v>1E-3</v>
      </c>
      <c r="E28" s="1">
        <v>0.05</v>
      </c>
      <c r="F28" s="1">
        <v>0.50800000000000001</v>
      </c>
      <c r="G28" s="1"/>
      <c r="H28" s="1">
        <v>2.153</v>
      </c>
      <c r="I28" s="1">
        <v>0.04</v>
      </c>
      <c r="J28" s="1">
        <v>0.22500000000000001</v>
      </c>
      <c r="K28" s="1">
        <v>1.123</v>
      </c>
      <c r="L28" s="1">
        <v>2.0289999999999999</v>
      </c>
      <c r="M28" s="1"/>
      <c r="N28" s="1">
        <v>0.40600000000000003</v>
      </c>
      <c r="O28" s="1">
        <v>0</v>
      </c>
      <c r="P28" s="1">
        <v>3.0000000000000001E-3</v>
      </c>
      <c r="Q28" s="1">
        <v>8.8999999999999996E-2</v>
      </c>
      <c r="R28" s="1">
        <v>0.91200000000000003</v>
      </c>
      <c r="S28" s="1"/>
      <c r="T28" s="1">
        <v>0.86</v>
      </c>
      <c r="U28" s="1">
        <v>1.9E-2</v>
      </c>
      <c r="V28" s="1">
        <v>0.105</v>
      </c>
      <c r="W28" s="1">
        <v>0.52200000000000002</v>
      </c>
      <c r="X28" s="1">
        <v>0.94299999999999995</v>
      </c>
      <c r="Z28" s="13"/>
      <c r="AC28" s="1">
        <f t="shared" si="2"/>
        <v>0</v>
      </c>
      <c r="AD28" s="1">
        <f t="shared" si="3"/>
        <v>8.0957612906956591E-4</v>
      </c>
      <c r="AE28" s="1">
        <f t="shared" si="4"/>
        <v>4.0478806453478303E-2</v>
      </c>
      <c r="AF28" s="1">
        <f t="shared" si="5"/>
        <v>0.41126467356733948</v>
      </c>
      <c r="AI28">
        <f t="shared" si="6"/>
        <v>1.8162926018287607E-2</v>
      </c>
      <c r="AJ28">
        <f t="shared" si="7"/>
        <v>0.1003740648379052</v>
      </c>
      <c r="AK28">
        <f t="shared" si="8"/>
        <v>0.49900249376558592</v>
      </c>
      <c r="AL28">
        <f t="shared" si="9"/>
        <v>0.9014546965918534</v>
      </c>
    </row>
    <row r="29" spans="2:38" x14ac:dyDescent="0.25">
      <c r="B29" s="1">
        <v>0.66500000000000004</v>
      </c>
      <c r="C29" s="1">
        <v>0</v>
      </c>
      <c r="D29" s="1">
        <v>5.0000000000000001E-3</v>
      </c>
      <c r="E29" s="1">
        <v>3.1E-2</v>
      </c>
      <c r="F29" s="1">
        <v>0.54</v>
      </c>
      <c r="G29" s="1"/>
      <c r="H29" s="1"/>
      <c r="I29" s="1"/>
      <c r="J29" s="1"/>
      <c r="K29" s="1"/>
      <c r="L29" s="1"/>
      <c r="M29" s="1"/>
      <c r="N29" s="1">
        <v>0.48499999999999999</v>
      </c>
      <c r="O29" s="1">
        <v>0</v>
      </c>
      <c r="P29" s="1">
        <v>8.0000000000000002E-3</v>
      </c>
      <c r="Q29" s="1">
        <v>4.5999999999999999E-2</v>
      </c>
      <c r="R29" s="1">
        <v>0.81100000000000005</v>
      </c>
      <c r="S29" s="1"/>
      <c r="T29" s="1"/>
      <c r="U29" s="1"/>
      <c r="V29" s="1"/>
      <c r="W29" s="1"/>
      <c r="X29" s="1"/>
      <c r="Z29" s="13"/>
      <c r="AC29" s="1">
        <f t="shared" si="2"/>
        <v>0</v>
      </c>
      <c r="AD29" s="1">
        <f t="shared" si="3"/>
        <v>4.0478806453478301E-3</v>
      </c>
      <c r="AE29" s="1">
        <f t="shared" si="4"/>
        <v>2.5096860001156546E-2</v>
      </c>
      <c r="AF29" s="1">
        <f t="shared" si="5"/>
        <v>0.43717110969756562</v>
      </c>
    </row>
    <row r="30" spans="2:38" x14ac:dyDescent="0.25">
      <c r="B30" s="1">
        <v>0.60899999999999999</v>
      </c>
      <c r="C30" s="1">
        <v>6.0000000000000001E-3</v>
      </c>
      <c r="D30" s="1">
        <v>1E-3</v>
      </c>
      <c r="E30" s="1">
        <v>2.5999999999999999E-2</v>
      </c>
      <c r="F30" s="1">
        <v>0.57499999999999996</v>
      </c>
      <c r="G30" s="1"/>
      <c r="H30" s="1"/>
      <c r="I30" s="1"/>
      <c r="J30" s="1"/>
      <c r="K30" s="1"/>
      <c r="L30" s="1"/>
      <c r="M30" s="1"/>
      <c r="N30" s="1">
        <v>0.44400000000000001</v>
      </c>
      <c r="O30" s="1">
        <v>0.01</v>
      </c>
      <c r="P30" s="1">
        <v>1E-3</v>
      </c>
      <c r="Q30" s="1">
        <v>4.2999999999999997E-2</v>
      </c>
      <c r="R30" s="1">
        <v>0.94399999999999995</v>
      </c>
      <c r="S30" s="1"/>
      <c r="T30" s="1"/>
      <c r="U30" s="1"/>
      <c r="V30" s="1"/>
      <c r="W30" s="1"/>
      <c r="X30" s="1"/>
      <c r="Z30" s="13"/>
      <c r="AC30" s="1">
        <f t="shared" si="2"/>
        <v>4.8574567744173961E-3</v>
      </c>
      <c r="AD30" s="1">
        <f t="shared" si="3"/>
        <v>8.0957612906956591E-4</v>
      </c>
      <c r="AE30" s="1">
        <f t="shared" si="4"/>
        <v>2.1048979355808715E-2</v>
      </c>
      <c r="AF30" s="1">
        <f t="shared" si="5"/>
        <v>0.4655062742150004</v>
      </c>
    </row>
    <row r="31" spans="2:38" x14ac:dyDescent="0.25">
      <c r="B31" s="1">
        <v>2.0819999999999999</v>
      </c>
      <c r="C31" s="1">
        <v>0</v>
      </c>
      <c r="D31" s="1">
        <v>8.0000000000000002E-3</v>
      </c>
      <c r="E31" s="1">
        <v>0.182</v>
      </c>
      <c r="F31" s="1">
        <v>1.8660000000000001</v>
      </c>
      <c r="G31" s="1"/>
      <c r="H31" s="1"/>
      <c r="I31" s="1"/>
      <c r="J31" s="1"/>
      <c r="K31" s="1"/>
      <c r="L31" s="1"/>
      <c r="M31" s="1"/>
      <c r="N31" s="1">
        <v>1.5189999999999999</v>
      </c>
      <c r="O31" s="1">
        <v>0</v>
      </c>
      <c r="P31" s="1">
        <v>4.0000000000000001E-3</v>
      </c>
      <c r="Q31" s="1">
        <v>8.6999999999999994E-2</v>
      </c>
      <c r="R31" s="1">
        <v>0.89600000000000002</v>
      </c>
      <c r="S31" s="1"/>
      <c r="T31" s="1"/>
      <c r="U31" s="1"/>
      <c r="V31" s="1"/>
      <c r="W31" s="1"/>
      <c r="X31" s="1"/>
      <c r="Z31" s="13"/>
      <c r="AC31" s="1">
        <f t="shared" si="2"/>
        <v>0</v>
      </c>
      <c r="AD31" s="1">
        <f t="shared" si="3"/>
        <v>6.4766090325565273E-3</v>
      </c>
      <c r="AE31" s="1">
        <f t="shared" si="4"/>
        <v>0.14734285549066101</v>
      </c>
      <c r="AF31" s="1">
        <f t="shared" si="5"/>
        <v>1.5106690568438101</v>
      </c>
    </row>
    <row r="32" spans="2:38" x14ac:dyDescent="0.25">
      <c r="B32" s="1">
        <v>1.677</v>
      </c>
      <c r="C32" s="1">
        <v>1.2999999999999999E-2</v>
      </c>
      <c r="D32" s="1">
        <v>-1E-3</v>
      </c>
      <c r="E32" s="1">
        <v>0.28299999999999997</v>
      </c>
      <c r="F32" s="1">
        <v>1.2450000000000001</v>
      </c>
      <c r="G32" s="1"/>
      <c r="H32" s="1"/>
      <c r="I32" s="1"/>
      <c r="J32" s="1"/>
      <c r="K32" s="1"/>
      <c r="L32" s="1"/>
      <c r="M32" s="1"/>
      <c r="N32" s="1">
        <v>1.2230000000000001</v>
      </c>
      <c r="O32" s="1">
        <v>8.0000000000000002E-3</v>
      </c>
      <c r="P32" s="1">
        <v>-1E-3</v>
      </c>
      <c r="Q32" s="1">
        <v>0.16900000000000001</v>
      </c>
      <c r="R32" s="1">
        <v>0.74199999999999999</v>
      </c>
      <c r="S32" s="1"/>
      <c r="T32" s="1"/>
      <c r="U32" s="1"/>
      <c r="V32" s="1"/>
      <c r="W32" s="1"/>
      <c r="X32" s="1"/>
      <c r="Z32" s="13"/>
      <c r="AC32" s="1">
        <f t="shared" si="2"/>
        <v>1.0524489677904357E-2</v>
      </c>
      <c r="AD32" s="1">
        <f t="shared" si="3"/>
        <v>-8.0957612906956591E-4</v>
      </c>
      <c r="AE32" s="1">
        <f t="shared" si="4"/>
        <v>0.22911004452668715</v>
      </c>
      <c r="AF32" s="1">
        <f t="shared" si="5"/>
        <v>1.0079222806916097</v>
      </c>
    </row>
    <row r="33" spans="1:38" x14ac:dyDescent="0.25">
      <c r="B33" s="1">
        <v>0.505</v>
      </c>
      <c r="C33" s="1">
        <v>-1E-3</v>
      </c>
      <c r="D33" s="1">
        <v>0.01</v>
      </c>
      <c r="E33" s="1">
        <v>3.6999999999999998E-2</v>
      </c>
      <c r="F33" s="1">
        <v>0.61099999999999999</v>
      </c>
      <c r="G33" s="1"/>
      <c r="H33" s="1"/>
      <c r="I33" s="1"/>
      <c r="J33" s="1"/>
      <c r="K33" s="1"/>
      <c r="L33" s="1"/>
      <c r="M33" s="1"/>
      <c r="N33" s="1">
        <v>0.36799999999999999</v>
      </c>
      <c r="O33" s="1">
        <v>-3.0000000000000001E-3</v>
      </c>
      <c r="P33" s="1">
        <v>0.02</v>
      </c>
      <c r="Q33" s="1">
        <v>7.2999999999999995E-2</v>
      </c>
      <c r="R33" s="1">
        <v>1.2090000000000001</v>
      </c>
      <c r="S33" s="1"/>
      <c r="T33" s="1"/>
      <c r="U33" s="1"/>
      <c r="V33" s="1"/>
      <c r="W33" s="1"/>
      <c r="X33" s="1"/>
      <c r="Z33" s="13"/>
      <c r="AC33" s="1">
        <f t="shared" si="2"/>
        <v>-8.0957612906956591E-4</v>
      </c>
      <c r="AD33" s="1">
        <f t="shared" si="3"/>
        <v>8.0957612906956602E-3</v>
      </c>
      <c r="AE33" s="1">
        <f t="shared" si="4"/>
        <v>2.995431677557394E-2</v>
      </c>
      <c r="AF33" s="1">
        <f t="shared" si="5"/>
        <v>0.49465101486150476</v>
      </c>
    </row>
    <row r="34" spans="1:38" x14ac:dyDescent="0.25">
      <c r="B34" s="7"/>
      <c r="C34" s="7"/>
      <c r="D34" s="7"/>
      <c r="E34" s="7"/>
      <c r="F34" s="7"/>
      <c r="H34" s="7"/>
      <c r="I34" s="7"/>
      <c r="J34" s="7"/>
      <c r="K34" s="7"/>
      <c r="L34" s="7"/>
      <c r="N34" s="7"/>
      <c r="O34" s="7"/>
      <c r="P34" s="7"/>
      <c r="Q34" s="7"/>
      <c r="R34" s="7"/>
      <c r="T34" s="7"/>
      <c r="U34" s="7"/>
      <c r="V34" s="7"/>
      <c r="W34" s="7"/>
      <c r="X34" s="7"/>
      <c r="Z34" s="13"/>
      <c r="AB34" s="7"/>
      <c r="AC34" s="15"/>
      <c r="AD34" s="15"/>
      <c r="AE34" s="15"/>
      <c r="AF34" s="7"/>
      <c r="AG34" s="7"/>
      <c r="AH34" s="7"/>
      <c r="AI34" s="7"/>
      <c r="AJ34" s="7"/>
      <c r="AK34" s="7"/>
      <c r="AL34" s="7"/>
    </row>
    <row r="35" spans="1:38" x14ac:dyDescent="0.25">
      <c r="A35" s="2" t="s">
        <v>6</v>
      </c>
      <c r="B35" s="11">
        <f>AVERAGE(B6:B34)</f>
        <v>1.3707142857142858</v>
      </c>
      <c r="C35" s="11">
        <f t="shared" ref="C35:F35" si="10">AVERAGE(C6:C34)</f>
        <v>4.821428571428572E-3</v>
      </c>
      <c r="D35" s="11">
        <f t="shared" si="10"/>
        <v>1.1464285714285717E-2</v>
      </c>
      <c r="E35" s="11">
        <f t="shared" si="10"/>
        <v>0.1914642857142857</v>
      </c>
      <c r="F35" s="11">
        <f t="shared" si="10"/>
        <v>1.2352142857142854</v>
      </c>
      <c r="H35" s="11">
        <f>AVERAGE(H6:H34)</f>
        <v>2.5034347826086956</v>
      </c>
      <c r="I35" s="11">
        <f t="shared" ref="I35" si="11">AVERAGE(I6:I34)</f>
        <v>0.10926086956521741</v>
      </c>
      <c r="J35" s="11">
        <f t="shared" ref="J35" si="12">AVERAGE(J6:J34)</f>
        <v>0.37569565217391304</v>
      </c>
      <c r="K35" s="11">
        <f t="shared" ref="K35" si="13">AVERAGE(K6:K34)</f>
        <v>1.6229130434782608</v>
      </c>
      <c r="L35" s="11">
        <f t="shared" ref="L35" si="14">AVERAGE(L6:L34)</f>
        <v>2.5387391304347831</v>
      </c>
      <c r="N35" s="11">
        <f>AVERAGE(N6:N34)</f>
        <v>0.99992857142857117</v>
      </c>
      <c r="O35" s="11">
        <f t="shared" ref="O35" si="15">AVERAGE(O6:O34)</f>
        <v>4.0714285714285713E-3</v>
      </c>
      <c r="P35" s="11">
        <f t="shared" ref="P35" si="16">AVERAGE(P6:P34)</f>
        <v>8.3928571428571446E-3</v>
      </c>
      <c r="Q35" s="11">
        <f t="shared" ref="Q35" si="17">AVERAGE(Q6:Q34)</f>
        <v>0.12832142857142859</v>
      </c>
      <c r="R35" s="11">
        <f t="shared" ref="R35" si="18">AVERAGE(R6:R34)</f>
        <v>0.9648214285714285</v>
      </c>
      <c r="T35" s="11">
        <f>AVERAGE(T6:T34)</f>
        <v>0.99986956521739112</v>
      </c>
      <c r="U35" s="11">
        <f t="shared" ref="U35" si="19">AVERAGE(U6:U34)</f>
        <v>4.9956521739130434E-2</v>
      </c>
      <c r="V35" s="11">
        <f t="shared" ref="V35" si="20">AVERAGE(V6:V34)</f>
        <v>0.15543478260869567</v>
      </c>
      <c r="W35" s="11">
        <f t="shared" ref="W35" si="21">AVERAGE(W6:W34)</f>
        <v>0.64413043478260867</v>
      </c>
      <c r="X35" s="11">
        <f t="shared" ref="X35" si="22">AVERAGE(X6:X34)</f>
        <v>1.0460869565217394</v>
      </c>
      <c r="Z35" s="13"/>
      <c r="AB35" s="2" t="s">
        <v>6</v>
      </c>
      <c r="AC35" s="1">
        <f>AVERAGE(AC6:AC33)</f>
        <v>3.9033134794425502E-3</v>
      </c>
      <c r="AD35" s="1">
        <f t="shared" ref="AD35:AE35" si="23">AVERAGE(AD6:AD33)</f>
        <v>9.2812120511189533E-3</v>
      </c>
      <c r="AE35" s="1">
        <f t="shared" si="23"/>
        <v>0.15500491528364083</v>
      </c>
      <c r="AF35" s="1">
        <v>1</v>
      </c>
      <c r="AG35" s="1"/>
      <c r="AH35" s="1"/>
      <c r="AI35" s="1">
        <f>AVERAGE(AI6:AI33)</f>
        <v>4.7755610972568571E-2</v>
      </c>
      <c r="AJ35" s="1">
        <f t="shared" ref="AJ35:AL35" si="24">AVERAGE(AJ6:AJ33)</f>
        <v>0.1485868661679135</v>
      </c>
      <c r="AK35" s="1">
        <f t="shared" si="24"/>
        <v>0.61575228595178699</v>
      </c>
      <c r="AL35" s="1">
        <f t="shared" si="24"/>
        <v>0.99999999999999956</v>
      </c>
    </row>
    <row r="36" spans="1:38" x14ac:dyDescent="0.25">
      <c r="A36" s="2" t="s">
        <v>7</v>
      </c>
      <c r="B36" s="11">
        <f>_xlfn.STDEV.S(B6:B34)/SQRT(COUNT(B6:B34))</f>
        <v>0.17402152650049671</v>
      </c>
      <c r="C36" s="11">
        <f t="shared" ref="C36:F36" si="25">_xlfn.STDEV.S(C6:C34)/SQRT(COUNT(C6:C34))</f>
        <v>1.7374292048525392E-3</v>
      </c>
      <c r="D36" s="11">
        <f t="shared" si="25"/>
        <v>3.3008264729282532E-3</v>
      </c>
      <c r="E36" s="11">
        <f t="shared" si="25"/>
        <v>3.8139346364596628E-2</v>
      </c>
      <c r="F36" s="11">
        <f t="shared" si="25"/>
        <v>0.1352034461258044</v>
      </c>
      <c r="H36" s="11">
        <f>_xlfn.STDEV.S(H6:H34)/SQRT(COUNT(H6:H34))</f>
        <v>0.1535502882192066</v>
      </c>
      <c r="I36" s="11">
        <f t="shared" ref="I36:L36" si="26">_xlfn.STDEV.S(I6:I34)/SQRT(COUNT(I6:I34))</f>
        <v>4.1230203892402811E-2</v>
      </c>
      <c r="J36" s="11">
        <f t="shared" si="26"/>
        <v>8.524344201318583E-2</v>
      </c>
      <c r="K36" s="11">
        <f t="shared" si="26"/>
        <v>0.13451077969414496</v>
      </c>
      <c r="L36" s="11">
        <f t="shared" si="26"/>
        <v>0.13846716220624905</v>
      </c>
      <c r="N36" s="11">
        <f>_xlfn.STDEV.S(N6:N34)/SQRT(COUNT(N6:N34))</f>
        <v>0.12694925587670569</v>
      </c>
      <c r="O36" s="11">
        <f t="shared" ref="O36:R36" si="27">_xlfn.STDEV.S(O6:O34)/SQRT(COUNT(O6:O34))</f>
        <v>1.7913139715080742E-3</v>
      </c>
      <c r="P36" s="11">
        <f t="shared" si="27"/>
        <v>1.6677292531097495E-3</v>
      </c>
      <c r="Q36" s="11">
        <f t="shared" si="27"/>
        <v>2.0510228031220615E-2</v>
      </c>
      <c r="R36" s="11">
        <f t="shared" si="27"/>
        <v>3.4211103645203182E-2</v>
      </c>
      <c r="T36" s="11">
        <f>_xlfn.STDEV.S(T6:T34)/SQRT(COUNT(T6:T34))</f>
        <v>6.1316753713481893E-2</v>
      </c>
      <c r="U36" s="11">
        <f t="shared" ref="U36:X36" si="28">_xlfn.STDEV.S(U6:U34)/SQRT(COUNT(U6:U34))</f>
        <v>1.7465661201031234E-2</v>
      </c>
      <c r="V36" s="11">
        <f t="shared" si="28"/>
        <v>3.5703036600240171E-2</v>
      </c>
      <c r="W36" s="11">
        <f t="shared" si="28"/>
        <v>3.8480645735700314E-2</v>
      </c>
      <c r="X36" s="11">
        <f t="shared" si="28"/>
        <v>4.6035298067418004E-2</v>
      </c>
      <c r="Z36" s="13"/>
      <c r="AB36" s="2" t="s">
        <v>7</v>
      </c>
      <c r="AC36" s="11">
        <f>_xlfn.STDEV.S(AC6:AC33)/SQRT(COUNT(AC6:AC33))</f>
        <v>1.4065812101969328E-3</v>
      </c>
      <c r="AD36" s="11">
        <f t="shared" ref="AD36:AL36" si="29">_xlfn.STDEV.S(AD6:AD33)/SQRT(COUNT(AD6:AD33))</f>
        <v>2.6722703186836038E-3</v>
      </c>
      <c r="AE36" s="11">
        <f t="shared" si="29"/>
        <v>3.087670439509356E-2</v>
      </c>
      <c r="AF36" s="11">
        <f t="shared" si="29"/>
        <v>0.10945748255139433</v>
      </c>
      <c r="AG36" s="11"/>
      <c r="AH36" s="11"/>
      <c r="AI36" s="11">
        <f t="shared" si="29"/>
        <v>1.6696184855516136E-2</v>
      </c>
      <c r="AJ36" s="11">
        <f t="shared" si="29"/>
        <v>3.4130084863072487E-2</v>
      </c>
      <c r="AK36" s="11">
        <f t="shared" si="29"/>
        <v>3.6785322191234648E-2</v>
      </c>
      <c r="AL36" s="11">
        <f t="shared" si="29"/>
        <v>4.4007142790965056E-2</v>
      </c>
    </row>
    <row r="37" spans="1:38" x14ac:dyDescent="0.25">
      <c r="Z37" s="13"/>
      <c r="AB37" s="2" t="s">
        <v>39</v>
      </c>
      <c r="AC37" s="1">
        <f>_xlfn.STDEV.S(AC6:AC33)</f>
        <v>7.4429281619947073E-3</v>
      </c>
      <c r="AD37" s="1">
        <f t="shared" ref="AD37:AL37" si="30">_xlfn.STDEV.S(AD6:AD33)</f>
        <v>1.4140325398352274E-2</v>
      </c>
      <c r="AE37" s="1">
        <f t="shared" si="30"/>
        <v>0.16338416226934518</v>
      </c>
      <c r="AF37" s="1">
        <f t="shared" si="30"/>
        <v>0.57919455593236224</v>
      </c>
      <c r="AG37" s="1"/>
      <c r="AH37" s="1"/>
      <c r="AI37" s="1">
        <f t="shared" si="30"/>
        <v>8.0072089649140699E-2</v>
      </c>
      <c r="AJ37" s="1">
        <f t="shared" si="30"/>
        <v>0.16368213687966129</v>
      </c>
      <c r="AK37" s="1">
        <f t="shared" si="30"/>
        <v>0.17641620775993805</v>
      </c>
      <c r="AL37" s="1">
        <f t="shared" si="30"/>
        <v>0.2110508426478343</v>
      </c>
    </row>
    <row r="38" spans="1:38" x14ac:dyDescent="0.25">
      <c r="A38" s="2" t="s">
        <v>28</v>
      </c>
      <c r="B38">
        <v>28</v>
      </c>
      <c r="H38">
        <v>23</v>
      </c>
      <c r="N38">
        <v>28</v>
      </c>
      <c r="T38">
        <v>23</v>
      </c>
      <c r="Z38" s="13"/>
      <c r="AB38" s="2" t="s">
        <v>28</v>
      </c>
      <c r="AC38">
        <v>28</v>
      </c>
      <c r="AI38">
        <v>23</v>
      </c>
    </row>
    <row r="39" spans="1:38" x14ac:dyDescent="0.25">
      <c r="Z39" s="13"/>
    </row>
    <row r="40" spans="1:38" x14ac:dyDescent="0.25">
      <c r="Z40" s="13"/>
    </row>
    <row r="41" spans="1:38" x14ac:dyDescent="0.25">
      <c r="Z41" s="13"/>
    </row>
    <row r="42" spans="1:38" x14ac:dyDescent="0.25">
      <c r="Z42" s="13"/>
    </row>
    <row r="43" spans="1:38" x14ac:dyDescent="0.25">
      <c r="Z43" s="13"/>
    </row>
    <row r="44" spans="1:38" x14ac:dyDescent="0.25">
      <c r="Z44" s="13"/>
    </row>
    <row r="45" spans="1:38" x14ac:dyDescent="0.25">
      <c r="Z45" s="13"/>
    </row>
    <row r="46" spans="1:38" x14ac:dyDescent="0.25">
      <c r="Z46" s="13"/>
    </row>
    <row r="47" spans="1:38" x14ac:dyDescent="0.25">
      <c r="Z47" s="13"/>
    </row>
    <row r="48" spans="1:38" x14ac:dyDescent="0.25">
      <c r="Z48" s="13"/>
    </row>
    <row r="49" spans="26:26" x14ac:dyDescent="0.25">
      <c r="Z49" s="13"/>
    </row>
    <row r="50" spans="26:26" x14ac:dyDescent="0.25">
      <c r="Z50" s="13"/>
    </row>
    <row r="51" spans="26:26" x14ac:dyDescent="0.25">
      <c r="Z51" s="13"/>
    </row>
    <row r="52" spans="26:26" x14ac:dyDescent="0.25">
      <c r="Z52" s="13"/>
    </row>
    <row r="53" spans="26:26" x14ac:dyDescent="0.25">
      <c r="Z53" s="13"/>
    </row>
    <row r="54" spans="26:26" x14ac:dyDescent="0.25">
      <c r="Z54" s="13"/>
    </row>
    <row r="55" spans="26:26" x14ac:dyDescent="0.25">
      <c r="Z55" s="13"/>
    </row>
    <row r="56" spans="26:26" x14ac:dyDescent="0.25">
      <c r="Z56" s="13"/>
    </row>
    <row r="57" spans="26:26" x14ac:dyDescent="0.25">
      <c r="Z57" s="13"/>
    </row>
    <row r="58" spans="26:26" x14ac:dyDescent="0.25">
      <c r="Z58" s="13"/>
    </row>
    <row r="59" spans="26:26" x14ac:dyDescent="0.25">
      <c r="Z59" s="13"/>
    </row>
    <row r="60" spans="26:26" x14ac:dyDescent="0.25">
      <c r="Z60" s="13"/>
    </row>
    <row r="61" spans="26:26" x14ac:dyDescent="0.25">
      <c r="Z61" s="13"/>
    </row>
    <row r="62" spans="26:26" x14ac:dyDescent="0.25">
      <c r="Z62" s="13"/>
    </row>
    <row r="63" spans="26:26" x14ac:dyDescent="0.25">
      <c r="Z63" s="13"/>
    </row>
    <row r="64" spans="26:26" x14ac:dyDescent="0.25">
      <c r="Z64" s="13"/>
    </row>
    <row r="65" spans="26:26" x14ac:dyDescent="0.25">
      <c r="Z65" s="13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0"/>
  <sheetViews>
    <sheetView zoomScale="80" zoomScaleNormal="80" workbookViewId="0">
      <selection activeCell="C1" sqref="C1"/>
    </sheetView>
  </sheetViews>
  <sheetFormatPr baseColWidth="10" defaultColWidth="9.140625" defaultRowHeight="15" x14ac:dyDescent="0.25"/>
  <sheetData>
    <row r="1" spans="1:40" x14ac:dyDescent="0.25">
      <c r="A1" s="2" t="s">
        <v>18</v>
      </c>
      <c r="I1" s="2"/>
    </row>
    <row r="3" spans="1:40" x14ac:dyDescent="0.25">
      <c r="B3" s="2" t="s">
        <v>20</v>
      </c>
      <c r="C3" t="s">
        <v>36</v>
      </c>
      <c r="D3" s="2"/>
      <c r="E3" s="2"/>
      <c r="F3" s="2"/>
      <c r="G3" s="2"/>
      <c r="I3" s="3" t="s">
        <v>21</v>
      </c>
      <c r="J3" t="s">
        <v>36</v>
      </c>
      <c r="P3" s="2" t="s">
        <v>20</v>
      </c>
      <c r="Q3" t="s">
        <v>17</v>
      </c>
      <c r="R3" s="2"/>
      <c r="W3" s="3" t="s">
        <v>21</v>
      </c>
      <c r="X3" t="s">
        <v>17</v>
      </c>
      <c r="AD3" s="2" t="s">
        <v>20</v>
      </c>
      <c r="AE3" t="s">
        <v>42</v>
      </c>
      <c r="AJ3" s="3" t="s">
        <v>21</v>
      </c>
      <c r="AK3" t="s">
        <v>40</v>
      </c>
    </row>
    <row r="5" spans="1:40" x14ac:dyDescent="0.25">
      <c r="B5" s="4" t="s">
        <v>11</v>
      </c>
      <c r="C5" s="4" t="s">
        <v>19</v>
      </c>
      <c r="D5" s="4" t="s">
        <v>12</v>
      </c>
      <c r="E5" s="4" t="s">
        <v>13</v>
      </c>
      <c r="F5" s="4" t="s">
        <v>14</v>
      </c>
      <c r="G5" s="4" t="s">
        <v>15</v>
      </c>
      <c r="H5" s="5"/>
      <c r="I5" s="4" t="s">
        <v>11</v>
      </c>
      <c r="J5" s="4" t="s">
        <v>19</v>
      </c>
      <c r="K5" s="4" t="s">
        <v>12</v>
      </c>
      <c r="L5" s="4" t="s">
        <v>13</v>
      </c>
      <c r="M5" s="4" t="s">
        <v>14</v>
      </c>
      <c r="N5" s="4" t="s">
        <v>15</v>
      </c>
      <c r="O5" s="5"/>
      <c r="P5" s="4" t="s">
        <v>11</v>
      </c>
      <c r="Q5" s="4" t="s">
        <v>19</v>
      </c>
      <c r="R5" s="4" t="s">
        <v>12</v>
      </c>
      <c r="S5" s="4" t="s">
        <v>13</v>
      </c>
      <c r="T5" s="4" t="s">
        <v>14</v>
      </c>
      <c r="U5" s="4" t="s">
        <v>15</v>
      </c>
      <c r="V5" s="5"/>
      <c r="W5" s="4" t="s">
        <v>11</v>
      </c>
      <c r="X5" s="4" t="s">
        <v>19</v>
      </c>
      <c r="Y5" s="4" t="s">
        <v>12</v>
      </c>
      <c r="Z5" s="4" t="s">
        <v>13</v>
      </c>
      <c r="AA5" s="4" t="s">
        <v>14</v>
      </c>
      <c r="AB5" s="4" t="s">
        <v>15</v>
      </c>
      <c r="AD5" s="4" t="s">
        <v>19</v>
      </c>
      <c r="AE5" s="4" t="s">
        <v>12</v>
      </c>
      <c r="AF5" s="4" t="s">
        <v>13</v>
      </c>
      <c r="AG5" s="4" t="s">
        <v>14</v>
      </c>
      <c r="AH5" s="4" t="s">
        <v>15</v>
      </c>
      <c r="AI5" s="22"/>
      <c r="AJ5" s="4" t="s">
        <v>19</v>
      </c>
      <c r="AK5" s="4" t="s">
        <v>12</v>
      </c>
      <c r="AL5" s="4" t="s">
        <v>13</v>
      </c>
      <c r="AM5" s="4" t="s">
        <v>14</v>
      </c>
      <c r="AN5" s="4" t="s">
        <v>15</v>
      </c>
    </row>
    <row r="6" spans="1:40" x14ac:dyDescent="0.25">
      <c r="B6" s="1">
        <v>0.96099999999999997</v>
      </c>
      <c r="C6" s="1">
        <v>0</v>
      </c>
      <c r="D6" s="1">
        <v>0</v>
      </c>
      <c r="E6" s="1">
        <v>0</v>
      </c>
      <c r="F6" s="1">
        <v>3.5000000000000003E-2</v>
      </c>
      <c r="G6" s="1">
        <v>0.83</v>
      </c>
      <c r="H6" s="14"/>
      <c r="I6" s="1">
        <v>5.9850000000000003</v>
      </c>
      <c r="J6" s="1">
        <v>0</v>
      </c>
      <c r="K6" s="1">
        <v>0.13300000000000001</v>
      </c>
      <c r="L6" s="1">
        <v>2.5059999999999998</v>
      </c>
      <c r="M6" s="1">
        <v>1.704</v>
      </c>
      <c r="N6" s="1">
        <v>4.7619999999999996</v>
      </c>
      <c r="O6" s="14"/>
      <c r="P6" s="1">
        <v>0.72799999999999998</v>
      </c>
      <c r="Q6" s="1">
        <v>0</v>
      </c>
      <c r="R6" s="1">
        <v>0</v>
      </c>
      <c r="S6" s="1">
        <v>0</v>
      </c>
      <c r="T6" s="1">
        <v>3.5999999999999997E-2</v>
      </c>
      <c r="U6" s="1">
        <v>0.86399999999999999</v>
      </c>
      <c r="V6" s="14"/>
      <c r="W6" s="1">
        <v>2.036</v>
      </c>
      <c r="X6" s="1">
        <v>0</v>
      </c>
      <c r="Y6" s="1">
        <v>2.1999999999999999E-2</v>
      </c>
      <c r="Z6" s="1">
        <v>0.41899999999999998</v>
      </c>
      <c r="AA6" s="1">
        <v>0.28499999999999998</v>
      </c>
      <c r="AB6" s="1">
        <v>0.79600000000000004</v>
      </c>
      <c r="AD6" s="1">
        <f>C6/$G$20</f>
        <v>0</v>
      </c>
      <c r="AE6" s="1">
        <f t="shared" ref="AE6:AH6" si="0">D6/$G$20</f>
        <v>0</v>
      </c>
      <c r="AF6" s="1">
        <f t="shared" si="0"/>
        <v>0</v>
      </c>
      <c r="AG6" s="1">
        <f t="shared" si="0"/>
        <v>2.809603736408086E-2</v>
      </c>
      <c r="AH6" s="1">
        <f t="shared" si="0"/>
        <v>0.66627745749106027</v>
      </c>
      <c r="AI6" s="1"/>
      <c r="AJ6" s="1">
        <f>J6/$N$20</f>
        <v>0</v>
      </c>
      <c r="AK6" s="1">
        <f t="shared" ref="AK6:AN6" si="1">K6/$N$20</f>
        <v>3.4438114966338688E-2</v>
      </c>
      <c r="AL6" s="1">
        <f t="shared" si="1"/>
        <v>0.64888658726048676</v>
      </c>
      <c r="AM6" s="1">
        <f t="shared" si="1"/>
        <v>0.44122216468151215</v>
      </c>
      <c r="AN6" s="1">
        <f t="shared" si="1"/>
        <v>1.2330398757120662</v>
      </c>
    </row>
    <row r="7" spans="1:40" x14ac:dyDescent="0.25">
      <c r="B7" s="1">
        <v>0.86099999999999999</v>
      </c>
      <c r="C7" s="1">
        <v>0</v>
      </c>
      <c r="D7" s="1">
        <v>0</v>
      </c>
      <c r="E7" s="1">
        <v>0</v>
      </c>
      <c r="F7" s="1">
        <v>2.8000000000000001E-2</v>
      </c>
      <c r="G7" s="1">
        <v>1.0820000000000001</v>
      </c>
      <c r="H7" s="1"/>
      <c r="I7" s="1">
        <v>3.7890000000000001</v>
      </c>
      <c r="J7" s="1">
        <v>9.1999999999999998E-2</v>
      </c>
      <c r="K7" s="1">
        <v>0.191</v>
      </c>
      <c r="L7" s="1">
        <v>0.627</v>
      </c>
      <c r="M7" s="1">
        <v>6.7670000000000003</v>
      </c>
      <c r="N7" s="1">
        <v>6.7919999999999998</v>
      </c>
      <c r="O7" s="1"/>
      <c r="P7" s="1">
        <v>0.65200000000000002</v>
      </c>
      <c r="Q7" s="1">
        <v>0</v>
      </c>
      <c r="R7" s="1">
        <v>0</v>
      </c>
      <c r="S7" s="1">
        <v>0</v>
      </c>
      <c r="T7" s="1">
        <v>3.3000000000000002E-2</v>
      </c>
      <c r="U7" s="1">
        <v>1.2569999999999999</v>
      </c>
      <c r="V7" s="1"/>
      <c r="W7" s="1">
        <v>1.2889999999999999</v>
      </c>
      <c r="X7" s="1">
        <v>2.4E-2</v>
      </c>
      <c r="Y7" s="1">
        <v>0.05</v>
      </c>
      <c r="Z7" s="1">
        <v>0.16500000000000001</v>
      </c>
      <c r="AA7" s="1">
        <v>1.786</v>
      </c>
      <c r="AB7" s="1">
        <v>1.7929999999999999</v>
      </c>
      <c r="AD7" s="1">
        <f t="shared" ref="AD7:AD16" si="2">C7/$G$20</f>
        <v>0</v>
      </c>
      <c r="AE7" s="1">
        <f t="shared" ref="AE7:AE16" si="3">D7/$G$20</f>
        <v>0</v>
      </c>
      <c r="AF7" s="1">
        <f t="shared" ref="AF7:AF16" si="4">E7/$G$20</f>
        <v>0</v>
      </c>
      <c r="AG7" s="1">
        <f t="shared" ref="AG7:AG16" si="5">F7/$G$20</f>
        <v>2.2476829891264687E-2</v>
      </c>
      <c r="AH7" s="1">
        <f t="shared" ref="AH7:AH16" si="6">G7/$G$20</f>
        <v>0.86856892651244255</v>
      </c>
      <c r="AI7" s="1"/>
      <c r="AJ7" s="1">
        <f t="shared" ref="AJ7:AJ18" si="7">J7/$N$20</f>
        <v>2.3821853961677887E-2</v>
      </c>
      <c r="AK7" s="1">
        <f t="shared" ref="AK7:AK18" si="8">K7/$N$20</f>
        <v>4.9456240290005178E-2</v>
      </c>
      <c r="AL7" s="1">
        <f t="shared" ref="AL7:AL18" si="9">L7/$N$20</f>
        <v>0.1623511134127395</v>
      </c>
      <c r="AM7" s="1">
        <f t="shared" ref="AM7:AM18" si="10">M7/$N$20</f>
        <v>1.7522009321595029</v>
      </c>
      <c r="AN7" s="1">
        <f t="shared" ref="AN7:AN18" si="11">N7/$N$20</f>
        <v>1.7586742620403935</v>
      </c>
    </row>
    <row r="8" spans="1:40" x14ac:dyDescent="0.25">
      <c r="B8" s="1">
        <v>1.581</v>
      </c>
      <c r="C8" s="1">
        <v>0</v>
      </c>
      <c r="D8" s="1">
        <v>0</v>
      </c>
      <c r="E8" s="1">
        <v>0</v>
      </c>
      <c r="F8" s="1">
        <v>5.1999999999999998E-2</v>
      </c>
      <c r="G8" s="1">
        <v>1.375</v>
      </c>
      <c r="H8" s="1"/>
      <c r="I8" s="1">
        <v>0.96599999999999997</v>
      </c>
      <c r="J8" s="1">
        <v>0</v>
      </c>
      <c r="K8" s="1">
        <v>7.2999999999999995E-2</v>
      </c>
      <c r="L8" s="1">
        <v>0.17100000000000001</v>
      </c>
      <c r="M8" s="1">
        <v>1.548</v>
      </c>
      <c r="N8" s="1">
        <v>1.4039999999999999</v>
      </c>
      <c r="O8" s="1"/>
      <c r="P8" s="1">
        <v>1.1970000000000001</v>
      </c>
      <c r="Q8" s="1">
        <v>0</v>
      </c>
      <c r="R8" s="1">
        <v>0</v>
      </c>
      <c r="S8" s="1">
        <v>0</v>
      </c>
      <c r="T8" s="1">
        <v>3.3000000000000002E-2</v>
      </c>
      <c r="U8" s="1">
        <v>0.87</v>
      </c>
      <c r="V8" s="1"/>
      <c r="W8" s="1">
        <v>0.32900000000000001</v>
      </c>
      <c r="X8" s="1">
        <v>0</v>
      </c>
      <c r="Y8" s="1">
        <v>7.5999999999999998E-2</v>
      </c>
      <c r="Z8" s="1">
        <v>0.17699999999999999</v>
      </c>
      <c r="AA8" s="1">
        <v>1.6020000000000001</v>
      </c>
      <c r="AB8" s="1">
        <v>1.4530000000000001</v>
      </c>
      <c r="AD8" s="1">
        <f t="shared" si="2"/>
        <v>0</v>
      </c>
      <c r="AE8" s="1">
        <f t="shared" si="3"/>
        <v>0</v>
      </c>
      <c r="AF8" s="1">
        <f t="shared" si="4"/>
        <v>0</v>
      </c>
      <c r="AG8" s="1">
        <f t="shared" si="5"/>
        <v>4.1742684083777272E-2</v>
      </c>
      <c r="AH8" s="1">
        <f t="shared" si="6"/>
        <v>1.1037728964460336</v>
      </c>
      <c r="AI8" s="1"/>
      <c r="AJ8" s="1">
        <f t="shared" si="7"/>
        <v>0</v>
      </c>
      <c r="AK8" s="1">
        <f t="shared" si="8"/>
        <v>1.890212325220093E-2</v>
      </c>
      <c r="AL8" s="1">
        <f t="shared" si="9"/>
        <v>4.4277576385292595E-2</v>
      </c>
      <c r="AM8" s="1">
        <f t="shared" si="10"/>
        <v>0.40082858622475404</v>
      </c>
      <c r="AN8" s="1">
        <f t="shared" si="11"/>
        <v>0.36354220611082338</v>
      </c>
    </row>
    <row r="9" spans="1:40" x14ac:dyDescent="0.25">
      <c r="B9" s="1">
        <v>1.0620000000000001</v>
      </c>
      <c r="C9" s="1">
        <v>0</v>
      </c>
      <c r="D9" s="1">
        <v>0</v>
      </c>
      <c r="E9" s="1">
        <v>0</v>
      </c>
      <c r="F9" s="1">
        <v>0.11700000000000001</v>
      </c>
      <c r="G9" s="1">
        <v>0.92900000000000005</v>
      </c>
      <c r="H9" s="1"/>
      <c r="I9" s="1">
        <v>1.4359999999999999</v>
      </c>
      <c r="J9" s="1">
        <v>0</v>
      </c>
      <c r="K9" s="1">
        <v>8.1000000000000003E-2</v>
      </c>
      <c r="L9" s="1">
        <v>5.1999999999999998E-2</v>
      </c>
      <c r="M9" s="1">
        <v>5.9180000000000001</v>
      </c>
      <c r="N9" s="1">
        <v>4.3840000000000003</v>
      </c>
      <c r="O9" s="1"/>
      <c r="P9" s="1">
        <v>0.80400000000000005</v>
      </c>
      <c r="Q9" s="1">
        <v>0</v>
      </c>
      <c r="R9" s="1">
        <v>0</v>
      </c>
      <c r="S9" s="1">
        <v>0</v>
      </c>
      <c r="T9" s="1">
        <v>0.11</v>
      </c>
      <c r="U9" s="1">
        <v>0.875</v>
      </c>
      <c r="V9" s="1"/>
      <c r="W9" s="1">
        <v>0.48799999999999999</v>
      </c>
      <c r="X9" s="1">
        <v>0</v>
      </c>
      <c r="Y9" s="1">
        <v>5.6000000000000001E-2</v>
      </c>
      <c r="Z9" s="1">
        <v>3.5999999999999997E-2</v>
      </c>
      <c r="AA9" s="1">
        <v>4.1210000000000004</v>
      </c>
      <c r="AB9" s="1">
        <v>3.0529999999999999</v>
      </c>
      <c r="AD9" s="1">
        <f t="shared" si="2"/>
        <v>0</v>
      </c>
      <c r="AE9" s="1">
        <f t="shared" si="3"/>
        <v>0</v>
      </c>
      <c r="AF9" s="1">
        <f t="shared" si="4"/>
        <v>0</v>
      </c>
      <c r="AG9" s="1">
        <f t="shared" si="5"/>
        <v>9.3921039188498867E-2</v>
      </c>
      <c r="AH9" s="1">
        <f t="shared" si="6"/>
        <v>0.74574910603517475</v>
      </c>
      <c r="AI9" s="1"/>
      <c r="AJ9" s="1">
        <f t="shared" si="7"/>
        <v>0</v>
      </c>
      <c r="AK9" s="1">
        <f t="shared" si="8"/>
        <v>2.0973588814085967E-2</v>
      </c>
      <c r="AL9" s="1">
        <f t="shared" si="9"/>
        <v>1.3464526152252718E-2</v>
      </c>
      <c r="AM9" s="1">
        <f t="shared" si="10"/>
        <v>1.5323666494044537</v>
      </c>
      <c r="AN9" s="1">
        <f t="shared" si="11"/>
        <v>1.1351631279129986</v>
      </c>
    </row>
    <row r="10" spans="1:40" x14ac:dyDescent="0.25">
      <c r="B10" s="1">
        <v>1.276</v>
      </c>
      <c r="C10" s="1">
        <v>0</v>
      </c>
      <c r="D10" s="1">
        <v>0</v>
      </c>
      <c r="E10" s="1">
        <v>0</v>
      </c>
      <c r="F10" s="1">
        <v>0.157</v>
      </c>
      <c r="G10" s="1">
        <v>0.77700000000000002</v>
      </c>
      <c r="H10" s="1"/>
      <c r="I10" s="1">
        <v>4.548</v>
      </c>
      <c r="J10" s="1">
        <v>0.19500000000000001</v>
      </c>
      <c r="K10" s="1">
        <v>0.57199999999999995</v>
      </c>
      <c r="L10" s="1">
        <v>0.88</v>
      </c>
      <c r="M10" s="1">
        <v>2.4630000000000001</v>
      </c>
      <c r="N10" s="1">
        <v>3.4649999999999999</v>
      </c>
      <c r="O10" s="1"/>
      <c r="P10" s="1">
        <v>0.96599999999999997</v>
      </c>
      <c r="Q10" s="1">
        <v>0</v>
      </c>
      <c r="R10" s="1">
        <v>0</v>
      </c>
      <c r="S10" s="1">
        <v>0</v>
      </c>
      <c r="T10" s="1">
        <v>0.123</v>
      </c>
      <c r="U10" s="1">
        <v>0.60899999999999999</v>
      </c>
      <c r="V10" s="1"/>
      <c r="W10" s="1">
        <v>1.5469999999999999</v>
      </c>
      <c r="X10" s="1">
        <v>4.2999999999999997E-2</v>
      </c>
      <c r="Y10" s="1">
        <v>0.126</v>
      </c>
      <c r="Z10" s="1">
        <v>0.193</v>
      </c>
      <c r="AA10" s="1">
        <v>0.54200000000000004</v>
      </c>
      <c r="AB10" s="1">
        <v>0.76200000000000001</v>
      </c>
      <c r="AD10" s="1">
        <f t="shared" si="2"/>
        <v>0</v>
      </c>
      <c r="AE10" s="1">
        <f t="shared" si="3"/>
        <v>0</v>
      </c>
      <c r="AF10" s="1">
        <f t="shared" si="4"/>
        <v>0</v>
      </c>
      <c r="AG10" s="1">
        <f t="shared" si="5"/>
        <v>0.12603079617601984</v>
      </c>
      <c r="AH10" s="1">
        <f t="shared" si="6"/>
        <v>0.62373202948259499</v>
      </c>
      <c r="AI10" s="1"/>
      <c r="AJ10" s="1">
        <f t="shared" si="7"/>
        <v>5.0491973070947695E-2</v>
      </c>
      <c r="AK10" s="1">
        <f t="shared" si="8"/>
        <v>0.14810978767477989</v>
      </c>
      <c r="AL10" s="1">
        <f t="shared" si="9"/>
        <v>0.22786121180735369</v>
      </c>
      <c r="AM10" s="1">
        <f t="shared" si="10"/>
        <v>0.63775245986535478</v>
      </c>
      <c r="AN10" s="1">
        <f t="shared" si="11"/>
        <v>0.8972035214914551</v>
      </c>
    </row>
    <row r="11" spans="1:40" x14ac:dyDescent="0.25">
      <c r="B11" s="1">
        <v>1.899</v>
      </c>
      <c r="C11" s="1">
        <v>0</v>
      </c>
      <c r="D11" s="1">
        <v>0</v>
      </c>
      <c r="E11" s="1">
        <v>0</v>
      </c>
      <c r="F11" s="1">
        <v>9.5000000000000001E-2</v>
      </c>
      <c r="G11" s="1">
        <v>2.125</v>
      </c>
      <c r="H11" s="1"/>
      <c r="I11" s="1">
        <v>1.796</v>
      </c>
      <c r="J11" s="1">
        <v>0</v>
      </c>
      <c r="K11" s="1">
        <v>0</v>
      </c>
      <c r="L11" s="1">
        <v>1.448</v>
      </c>
      <c r="M11" s="1">
        <v>1.4</v>
      </c>
      <c r="N11" s="1">
        <v>1.589</v>
      </c>
      <c r="O11" s="1"/>
      <c r="P11" s="1">
        <v>1.4379999999999999</v>
      </c>
      <c r="Q11" s="1">
        <v>0</v>
      </c>
      <c r="R11" s="1">
        <v>0</v>
      </c>
      <c r="S11" s="1">
        <v>0</v>
      </c>
      <c r="T11" s="1">
        <v>0.05</v>
      </c>
      <c r="U11" s="1">
        <v>1.119</v>
      </c>
      <c r="V11" s="1"/>
      <c r="W11" s="1">
        <v>0.61099999999999999</v>
      </c>
      <c r="X11" s="1">
        <v>0</v>
      </c>
      <c r="Y11" s="1">
        <v>0</v>
      </c>
      <c r="Z11" s="1">
        <v>0.80600000000000005</v>
      </c>
      <c r="AA11" s="1">
        <v>0.78</v>
      </c>
      <c r="AB11" s="1">
        <v>0.88500000000000001</v>
      </c>
      <c r="AD11" s="1">
        <f t="shared" si="2"/>
        <v>0</v>
      </c>
      <c r="AE11" s="1">
        <f t="shared" si="3"/>
        <v>0</v>
      </c>
      <c r="AF11" s="1">
        <f t="shared" si="4"/>
        <v>0</v>
      </c>
      <c r="AG11" s="1">
        <f t="shared" si="5"/>
        <v>7.6260672845362323E-2</v>
      </c>
      <c r="AH11" s="1">
        <f t="shared" si="6"/>
        <v>1.7058308399620521</v>
      </c>
      <c r="AI11" s="1"/>
      <c r="AJ11" s="1">
        <f t="shared" si="7"/>
        <v>0</v>
      </c>
      <c r="AK11" s="1">
        <f t="shared" si="8"/>
        <v>0</v>
      </c>
      <c r="AL11" s="1">
        <f t="shared" si="9"/>
        <v>0.37493526670119109</v>
      </c>
      <c r="AM11" s="1">
        <f t="shared" si="10"/>
        <v>0.36250647332988084</v>
      </c>
      <c r="AN11" s="1">
        <f t="shared" si="11"/>
        <v>0.41144484722941477</v>
      </c>
    </row>
    <row r="12" spans="1:40" x14ac:dyDescent="0.25">
      <c r="B12" s="1">
        <v>1.0549999999999999</v>
      </c>
      <c r="C12" s="1">
        <v>0</v>
      </c>
      <c r="D12" s="1">
        <v>0</v>
      </c>
      <c r="E12" s="1">
        <v>0</v>
      </c>
      <c r="F12" s="1">
        <v>6.7000000000000004E-2</v>
      </c>
      <c r="G12" s="1">
        <v>1.3049999999999999</v>
      </c>
      <c r="H12" s="1"/>
      <c r="I12" s="1">
        <v>2.7450000000000001</v>
      </c>
      <c r="J12" s="1">
        <v>0</v>
      </c>
      <c r="K12" s="1">
        <v>0.11</v>
      </c>
      <c r="L12" s="1">
        <v>3.0129999999999999</v>
      </c>
      <c r="M12" s="1">
        <v>5.1509999999999998</v>
      </c>
      <c r="N12" s="1">
        <v>4.8339999999999996</v>
      </c>
      <c r="O12" s="1"/>
      <c r="P12" s="1">
        <v>0.79900000000000004</v>
      </c>
      <c r="Q12" s="1">
        <v>0</v>
      </c>
      <c r="R12" s="1">
        <v>0</v>
      </c>
      <c r="S12" s="1">
        <v>0</v>
      </c>
      <c r="T12" s="1">
        <v>6.4000000000000001E-2</v>
      </c>
      <c r="U12" s="1">
        <v>1.2370000000000001</v>
      </c>
      <c r="V12" s="1"/>
      <c r="W12" s="1">
        <v>0.93400000000000005</v>
      </c>
      <c r="X12" s="1">
        <v>0</v>
      </c>
      <c r="Y12" s="1">
        <v>0.04</v>
      </c>
      <c r="Z12" s="1">
        <v>1.0980000000000001</v>
      </c>
      <c r="AA12" s="1">
        <v>1.877</v>
      </c>
      <c r="AB12" s="1">
        <v>1.7609999999999999</v>
      </c>
      <c r="AD12" s="1">
        <f t="shared" si="2"/>
        <v>0</v>
      </c>
      <c r="AE12" s="1">
        <f t="shared" si="3"/>
        <v>0</v>
      </c>
      <c r="AF12" s="1">
        <f t="shared" si="4"/>
        <v>0</v>
      </c>
      <c r="AG12" s="1">
        <f t="shared" si="5"/>
        <v>5.3783842954097646E-2</v>
      </c>
      <c r="AH12" s="1">
        <f t="shared" si="6"/>
        <v>1.0475808217178719</v>
      </c>
      <c r="AI12" s="1"/>
      <c r="AJ12" s="1">
        <f t="shared" si="7"/>
        <v>0</v>
      </c>
      <c r="AK12" s="1">
        <f t="shared" si="8"/>
        <v>2.8482651475919211E-2</v>
      </c>
      <c r="AL12" s="1">
        <f t="shared" si="9"/>
        <v>0.78016571724495076</v>
      </c>
      <c r="AM12" s="1">
        <f t="shared" si="10"/>
        <v>1.3337648886587259</v>
      </c>
      <c r="AN12" s="1">
        <f t="shared" si="11"/>
        <v>1.2516830657690314</v>
      </c>
    </row>
    <row r="13" spans="1:40" x14ac:dyDescent="0.25">
      <c r="B13" s="1">
        <v>2.31</v>
      </c>
      <c r="C13" s="1">
        <v>0</v>
      </c>
      <c r="D13" s="1">
        <v>0</v>
      </c>
      <c r="E13" s="1">
        <v>0</v>
      </c>
      <c r="F13" s="1">
        <v>0.19</v>
      </c>
      <c r="G13" s="1">
        <v>1.885</v>
      </c>
      <c r="H13" s="1"/>
      <c r="I13" s="1">
        <v>2.7629999999999999</v>
      </c>
      <c r="J13" s="1">
        <v>0</v>
      </c>
      <c r="K13" s="1">
        <v>0.20499999999999999</v>
      </c>
      <c r="L13" s="1">
        <v>2.0179999999999998</v>
      </c>
      <c r="M13" s="1">
        <v>4.4779999999999998</v>
      </c>
      <c r="N13" s="1">
        <v>4.1920000000000002</v>
      </c>
      <c r="O13" s="1"/>
      <c r="P13" s="1">
        <v>1.7490000000000001</v>
      </c>
      <c r="Q13" s="1">
        <v>0</v>
      </c>
      <c r="R13" s="1">
        <v>0</v>
      </c>
      <c r="S13" s="1">
        <v>0</v>
      </c>
      <c r="T13" s="1">
        <v>8.2000000000000003E-2</v>
      </c>
      <c r="U13" s="1">
        <v>0.81599999999999995</v>
      </c>
      <c r="V13" s="1"/>
      <c r="W13" s="1">
        <v>0.94</v>
      </c>
      <c r="X13" s="1">
        <v>0</v>
      </c>
      <c r="Y13" s="1">
        <v>7.3999999999999996E-2</v>
      </c>
      <c r="Z13" s="1">
        <v>0.73</v>
      </c>
      <c r="AA13" s="1">
        <v>1.621</v>
      </c>
      <c r="AB13" s="1">
        <v>1.5169999999999999</v>
      </c>
      <c r="AD13" s="1">
        <f t="shared" si="2"/>
        <v>0</v>
      </c>
      <c r="AE13" s="1">
        <f t="shared" si="3"/>
        <v>0</v>
      </c>
      <c r="AF13" s="1">
        <f t="shared" si="4"/>
        <v>0</v>
      </c>
      <c r="AG13" s="1">
        <f t="shared" si="5"/>
        <v>0.15252134569072465</v>
      </c>
      <c r="AH13" s="1">
        <f t="shared" si="6"/>
        <v>1.5131722980369262</v>
      </c>
      <c r="AI13" s="1"/>
      <c r="AJ13" s="1">
        <f t="shared" si="7"/>
        <v>0</v>
      </c>
      <c r="AK13" s="1">
        <f t="shared" si="8"/>
        <v>5.3081305023303986E-2</v>
      </c>
      <c r="AL13" s="1">
        <f t="shared" si="9"/>
        <v>0.52252718798549969</v>
      </c>
      <c r="AM13" s="1">
        <f t="shared" si="10"/>
        <v>1.1595028482651475</v>
      </c>
      <c r="AN13" s="1">
        <f t="shared" si="11"/>
        <v>1.0854479544277575</v>
      </c>
    </row>
    <row r="14" spans="1:40" x14ac:dyDescent="0.25">
      <c r="B14" s="1">
        <v>1.3720000000000001</v>
      </c>
      <c r="C14" s="1">
        <v>0</v>
      </c>
      <c r="D14" s="1">
        <v>0</v>
      </c>
      <c r="E14" s="1">
        <v>0</v>
      </c>
      <c r="F14" s="1">
        <v>0.57999999999999996</v>
      </c>
      <c r="G14" s="1">
        <v>0.82899999999999996</v>
      </c>
      <c r="H14" s="1"/>
      <c r="I14" s="1">
        <v>2.734</v>
      </c>
      <c r="J14" s="1">
        <v>0</v>
      </c>
      <c r="K14" s="1">
        <v>9.9000000000000005E-2</v>
      </c>
      <c r="L14" s="1">
        <v>2.0550000000000002</v>
      </c>
      <c r="M14" s="1">
        <v>4.2409999999999997</v>
      </c>
      <c r="N14" s="1">
        <v>4.0170000000000003</v>
      </c>
      <c r="O14" s="1"/>
      <c r="P14" s="1">
        <v>1.0389999999999999</v>
      </c>
      <c r="Q14" s="1">
        <v>0</v>
      </c>
      <c r="R14" s="1">
        <v>0</v>
      </c>
      <c r="S14" s="1">
        <v>0</v>
      </c>
      <c r="T14" s="1">
        <v>0.42299999999999999</v>
      </c>
      <c r="U14" s="1">
        <v>0.60399999999999998</v>
      </c>
      <c r="V14" s="1"/>
      <c r="W14" s="1">
        <v>0.93</v>
      </c>
      <c r="X14" s="1">
        <v>0</v>
      </c>
      <c r="Y14" s="1">
        <v>3.5999999999999997E-2</v>
      </c>
      <c r="Z14" s="1">
        <v>0.752</v>
      </c>
      <c r="AA14" s="1">
        <v>1.5509999999999999</v>
      </c>
      <c r="AB14" s="1">
        <v>1.4690000000000001</v>
      </c>
      <c r="AD14" s="1">
        <f t="shared" si="2"/>
        <v>0</v>
      </c>
      <c r="AE14" s="1">
        <f t="shared" si="3"/>
        <v>0</v>
      </c>
      <c r="AF14" s="1">
        <f t="shared" si="4"/>
        <v>0</v>
      </c>
      <c r="AG14" s="1">
        <f t="shared" si="5"/>
        <v>0.46559147631905418</v>
      </c>
      <c r="AH14" s="1">
        <f t="shared" si="6"/>
        <v>0.66547471356637222</v>
      </c>
      <c r="AI14" s="1"/>
      <c r="AJ14" s="1">
        <f t="shared" si="7"/>
        <v>0</v>
      </c>
      <c r="AK14" s="1">
        <f t="shared" si="8"/>
        <v>2.5634386328327291E-2</v>
      </c>
      <c r="AL14" s="1">
        <f t="shared" si="9"/>
        <v>0.53210771620921804</v>
      </c>
      <c r="AM14" s="1">
        <f t="shared" si="10"/>
        <v>1.0981356809943033</v>
      </c>
      <c r="AN14" s="1">
        <f t="shared" si="11"/>
        <v>1.0401346452615226</v>
      </c>
    </row>
    <row r="15" spans="1:40" x14ac:dyDescent="0.25">
      <c r="B15" s="1">
        <v>1.198</v>
      </c>
      <c r="C15" s="1">
        <v>0</v>
      </c>
      <c r="D15" s="1">
        <v>0</v>
      </c>
      <c r="E15" s="1">
        <v>0</v>
      </c>
      <c r="F15" s="1">
        <v>0.114</v>
      </c>
      <c r="G15" s="1">
        <v>1.4950000000000001</v>
      </c>
      <c r="H15" s="1"/>
      <c r="I15" s="1">
        <v>2.9489999999999998</v>
      </c>
      <c r="J15" s="1">
        <v>0</v>
      </c>
      <c r="K15" s="1">
        <v>0.11899999999999999</v>
      </c>
      <c r="L15" s="1">
        <v>1.534</v>
      </c>
      <c r="M15" s="1">
        <v>5.23</v>
      </c>
      <c r="N15" s="1">
        <v>3.37</v>
      </c>
      <c r="O15" s="1"/>
      <c r="P15" s="1">
        <v>0.90700000000000003</v>
      </c>
      <c r="Q15" s="1">
        <v>0</v>
      </c>
      <c r="R15" s="1">
        <v>0</v>
      </c>
      <c r="S15" s="1">
        <v>0</v>
      </c>
      <c r="T15" s="1">
        <v>9.5000000000000001E-2</v>
      </c>
      <c r="U15" s="1">
        <v>1.248</v>
      </c>
      <c r="V15" s="1"/>
      <c r="W15" s="1">
        <v>1.0029999999999999</v>
      </c>
      <c r="X15" s="1">
        <v>0</v>
      </c>
      <c r="Y15" s="1">
        <v>0.04</v>
      </c>
      <c r="Z15" s="1">
        <v>0.52</v>
      </c>
      <c r="AA15" s="1">
        <v>1.7729999999999999</v>
      </c>
      <c r="AB15" s="1">
        <v>1.143</v>
      </c>
      <c r="AD15" s="1">
        <f t="shared" si="2"/>
        <v>0</v>
      </c>
      <c r="AE15" s="1">
        <f t="shared" si="3"/>
        <v>0</v>
      </c>
      <c r="AF15" s="1">
        <f t="shared" si="4"/>
        <v>0</v>
      </c>
      <c r="AG15" s="1">
        <f t="shared" si="5"/>
        <v>9.1512807414434794E-2</v>
      </c>
      <c r="AH15" s="1">
        <f t="shared" si="6"/>
        <v>1.2001021674085968</v>
      </c>
      <c r="AI15" s="1"/>
      <c r="AJ15" s="1">
        <f t="shared" si="7"/>
        <v>0</v>
      </c>
      <c r="AK15" s="1">
        <f t="shared" si="8"/>
        <v>3.0813050233039874E-2</v>
      </c>
      <c r="AL15" s="1">
        <f t="shared" si="9"/>
        <v>0.39720352149145521</v>
      </c>
      <c r="AM15" s="1">
        <f>M15/$N$20</f>
        <v>1.3542206110823409</v>
      </c>
      <c r="AN15" s="1">
        <f t="shared" si="11"/>
        <v>0.87260486794407044</v>
      </c>
    </row>
    <row r="16" spans="1:40" x14ac:dyDescent="0.25">
      <c r="B16" s="1">
        <v>0.95099999999999996</v>
      </c>
      <c r="C16" s="1">
        <v>0</v>
      </c>
      <c r="D16" s="1">
        <v>0</v>
      </c>
      <c r="E16" s="1">
        <v>0</v>
      </c>
      <c r="F16" s="1">
        <v>0.24399999999999999</v>
      </c>
      <c r="G16" s="1">
        <v>1.071</v>
      </c>
      <c r="H16" s="1"/>
      <c r="I16" s="1">
        <v>2.488</v>
      </c>
      <c r="J16" s="1">
        <v>0</v>
      </c>
      <c r="K16" s="1">
        <v>0.111</v>
      </c>
      <c r="L16" s="1">
        <v>0.92500000000000004</v>
      </c>
      <c r="M16" s="1">
        <v>3.4540000000000002</v>
      </c>
      <c r="N16" s="1">
        <v>4.4710000000000001</v>
      </c>
      <c r="O16" s="1"/>
      <c r="P16" s="1">
        <v>0.72</v>
      </c>
      <c r="Q16" s="1">
        <v>0</v>
      </c>
      <c r="R16" s="1">
        <v>0</v>
      </c>
      <c r="S16" s="1">
        <v>0</v>
      </c>
      <c r="T16" s="1">
        <v>0.25700000000000001</v>
      </c>
      <c r="U16" s="1">
        <v>1.1259999999999999</v>
      </c>
      <c r="V16" s="1"/>
      <c r="W16" s="1">
        <v>0.84599999999999997</v>
      </c>
      <c r="X16" s="1">
        <v>0</v>
      </c>
      <c r="Y16" s="1">
        <v>4.4999999999999998E-2</v>
      </c>
      <c r="Z16" s="1">
        <v>0.372</v>
      </c>
      <c r="AA16" s="1">
        <v>1.3879999999999999</v>
      </c>
      <c r="AB16" s="1">
        <v>1.7969999999999999</v>
      </c>
      <c r="AD16" s="1">
        <f t="shared" si="2"/>
        <v>0</v>
      </c>
      <c r="AE16" s="1">
        <f t="shared" si="3"/>
        <v>0</v>
      </c>
      <c r="AF16" s="1">
        <f t="shared" si="4"/>
        <v>0</v>
      </c>
      <c r="AG16" s="1">
        <f t="shared" si="5"/>
        <v>0.19586951762387797</v>
      </c>
      <c r="AH16" s="1">
        <f t="shared" si="6"/>
        <v>0.85973874334087419</v>
      </c>
      <c r="AI16" s="1"/>
      <c r="AJ16" s="1">
        <f t="shared" si="7"/>
        <v>0</v>
      </c>
      <c r="AK16" s="1">
        <f>K16/$N$20</f>
        <v>2.8741584671154841E-2</v>
      </c>
      <c r="AL16" s="1">
        <f t="shared" si="9"/>
        <v>0.23951320559295702</v>
      </c>
      <c r="AM16" s="1">
        <f t="shared" si="10"/>
        <v>0.89435525634386326</v>
      </c>
      <c r="AN16" s="1">
        <f t="shared" si="11"/>
        <v>1.1576903158984981</v>
      </c>
    </row>
    <row r="17" spans="1:43" x14ac:dyDescent="0.25">
      <c r="B17" s="1"/>
      <c r="C17" s="1"/>
      <c r="D17" s="1"/>
      <c r="E17" s="1"/>
      <c r="F17" s="1"/>
      <c r="G17" s="1"/>
      <c r="H17" s="1"/>
      <c r="I17" s="1">
        <v>2.145</v>
      </c>
      <c r="J17" s="1">
        <v>0</v>
      </c>
      <c r="K17" s="1">
        <v>3.3000000000000002E-2</v>
      </c>
      <c r="L17" s="1">
        <v>0.77300000000000002</v>
      </c>
      <c r="M17" s="1">
        <v>1.897</v>
      </c>
      <c r="N17" s="1">
        <v>2.08</v>
      </c>
      <c r="O17" s="1"/>
      <c r="P17" s="1"/>
      <c r="Q17" s="1"/>
      <c r="R17" s="1"/>
      <c r="S17" s="1"/>
      <c r="T17" s="1"/>
      <c r="U17" s="1"/>
      <c r="V17" s="1"/>
      <c r="W17" s="1">
        <v>0.73</v>
      </c>
      <c r="X17" s="1">
        <v>0</v>
      </c>
      <c r="Y17" s="1">
        <v>1.4999999999999999E-2</v>
      </c>
      <c r="Z17" s="1">
        <v>0.36</v>
      </c>
      <c r="AA17" s="1">
        <v>0.88400000000000001</v>
      </c>
      <c r="AB17" s="1">
        <v>0.97</v>
      </c>
      <c r="AD17" s="1"/>
      <c r="AE17" s="1"/>
      <c r="AF17" s="1"/>
      <c r="AG17" s="1"/>
      <c r="AH17" s="1"/>
      <c r="AI17" s="1"/>
      <c r="AJ17" s="1">
        <f t="shared" si="7"/>
        <v>0</v>
      </c>
      <c r="AK17" s="1">
        <f t="shared" si="8"/>
        <v>8.5447954427757648E-3</v>
      </c>
      <c r="AL17" s="1">
        <f t="shared" si="9"/>
        <v>0.20015535991714137</v>
      </c>
      <c r="AM17" s="1">
        <f t="shared" si="10"/>
        <v>0.49119627136198862</v>
      </c>
      <c r="AN17" s="1">
        <f t="shared" si="11"/>
        <v>0.53858104609010871</v>
      </c>
    </row>
    <row r="18" spans="1:43" x14ac:dyDescent="0.25">
      <c r="B18" s="1"/>
      <c r="C18" s="1"/>
      <c r="D18" s="1"/>
      <c r="E18" s="1"/>
      <c r="F18" s="1"/>
      <c r="G18" s="1"/>
      <c r="H18" s="1"/>
      <c r="I18" s="1">
        <v>3.8759999999999999</v>
      </c>
      <c r="J18" s="1">
        <v>0</v>
      </c>
      <c r="K18" s="1">
        <v>5.1999999999999998E-2</v>
      </c>
      <c r="L18" s="1">
        <v>1.365</v>
      </c>
      <c r="M18" s="1">
        <v>4.6609999999999996</v>
      </c>
      <c r="N18" s="1">
        <v>4.8460000000000001</v>
      </c>
      <c r="O18" s="1"/>
      <c r="P18" s="1"/>
      <c r="Q18" s="1"/>
      <c r="R18" s="1"/>
      <c r="S18" s="1"/>
      <c r="T18" s="1"/>
      <c r="U18" s="1"/>
      <c r="V18" s="1"/>
      <c r="W18" s="1">
        <v>1.3180000000000001</v>
      </c>
      <c r="X18" s="1">
        <v>0</v>
      </c>
      <c r="Y18" s="1">
        <v>1.2999999999999999E-2</v>
      </c>
      <c r="Z18" s="1">
        <v>0.35199999999999998</v>
      </c>
      <c r="AA18" s="1">
        <v>1.2030000000000001</v>
      </c>
      <c r="AB18" s="1">
        <v>1.25</v>
      </c>
      <c r="AD18" s="1"/>
      <c r="AE18" s="1"/>
      <c r="AF18" s="1"/>
      <c r="AG18" s="1"/>
      <c r="AH18" s="1"/>
      <c r="AI18" s="1"/>
      <c r="AJ18" s="1">
        <f t="shared" si="7"/>
        <v>0</v>
      </c>
      <c r="AK18" s="1">
        <f t="shared" si="8"/>
        <v>1.3464526152252718E-2</v>
      </c>
      <c r="AL18" s="1">
        <f t="shared" si="9"/>
        <v>0.35344381149663384</v>
      </c>
      <c r="AM18" s="1">
        <f t="shared" si="10"/>
        <v>1.2068876229932677</v>
      </c>
      <c r="AN18" s="1">
        <f t="shared" si="11"/>
        <v>1.2547902641118591</v>
      </c>
    </row>
    <row r="19" spans="1:43" x14ac:dyDescent="0.25">
      <c r="B19" s="7"/>
      <c r="C19" s="7"/>
      <c r="D19" s="7"/>
      <c r="E19" s="7"/>
      <c r="F19" s="7"/>
      <c r="G19" s="7"/>
      <c r="H19" s="6"/>
      <c r="I19" s="7"/>
      <c r="J19" s="7"/>
      <c r="K19" s="7"/>
      <c r="L19" s="7"/>
      <c r="M19" s="7"/>
      <c r="N19" s="7"/>
      <c r="O19" s="6"/>
      <c r="P19" s="7"/>
      <c r="Q19" s="7"/>
      <c r="R19" s="7"/>
      <c r="S19" s="7"/>
      <c r="T19" s="7"/>
      <c r="U19" s="7"/>
      <c r="V19" s="6"/>
      <c r="W19" s="7"/>
      <c r="X19" s="7"/>
      <c r="Y19" s="7"/>
      <c r="Z19" s="7"/>
      <c r="AA19" s="7"/>
      <c r="AB19" s="7"/>
      <c r="AD19" s="15"/>
      <c r="AE19" s="15"/>
      <c r="AF19" s="15"/>
      <c r="AG19" s="15"/>
      <c r="AH19" s="15"/>
      <c r="AI19" s="14"/>
      <c r="AJ19" s="15"/>
      <c r="AK19" s="15"/>
      <c r="AL19" s="15"/>
      <c r="AM19" s="15"/>
      <c r="AN19" s="15"/>
    </row>
    <row r="20" spans="1:43" x14ac:dyDescent="0.25">
      <c r="A20" s="2" t="s">
        <v>6</v>
      </c>
      <c r="B20" s="11">
        <f t="shared" ref="B20:G20" si="12">AVERAGE(B6:B19)</f>
        <v>1.3205454545454547</v>
      </c>
      <c r="C20" s="11">
        <f t="shared" si="12"/>
        <v>0</v>
      </c>
      <c r="D20" s="11">
        <f t="shared" si="12"/>
        <v>0</v>
      </c>
      <c r="E20" s="11">
        <f t="shared" si="12"/>
        <v>0</v>
      </c>
      <c r="F20" s="11">
        <f t="shared" si="12"/>
        <v>0.15263636363636363</v>
      </c>
      <c r="G20" s="11">
        <f t="shared" si="12"/>
        <v>1.2457272727272728</v>
      </c>
      <c r="H20" s="11"/>
      <c r="I20" s="11">
        <f t="shared" ref="I20:N20" si="13">AVERAGE(I6:I19)</f>
        <v>2.94</v>
      </c>
      <c r="J20" s="11">
        <f t="shared" si="13"/>
        <v>2.2076923076923081E-2</v>
      </c>
      <c r="K20" s="11">
        <f t="shared" si="13"/>
        <v>0.13684615384615387</v>
      </c>
      <c r="L20" s="11">
        <f t="shared" si="13"/>
        <v>1.335923076923077</v>
      </c>
      <c r="M20" s="11">
        <f t="shared" si="13"/>
        <v>3.762461538461539</v>
      </c>
      <c r="N20" s="11">
        <f t="shared" si="13"/>
        <v>3.8620000000000001</v>
      </c>
      <c r="O20" s="11"/>
      <c r="P20" s="11">
        <f t="shared" ref="P20:U20" si="14">AVERAGE(P6:P19)</f>
        <v>0.99990909090909097</v>
      </c>
      <c r="Q20" s="11">
        <f t="shared" si="14"/>
        <v>0</v>
      </c>
      <c r="R20" s="11">
        <f t="shared" si="14"/>
        <v>0</v>
      </c>
      <c r="S20" s="11">
        <f t="shared" si="14"/>
        <v>0</v>
      </c>
      <c r="T20" s="11">
        <f t="shared" si="14"/>
        <v>0.11872727272727274</v>
      </c>
      <c r="U20" s="11">
        <f t="shared" si="14"/>
        <v>0.96590909090909072</v>
      </c>
      <c r="V20" s="11"/>
      <c r="W20" s="11">
        <f>AVERAGE(W6:W19)</f>
        <v>1.0000769230769231</v>
      </c>
      <c r="X20" s="11">
        <f t="shared" ref="X20:AN20" si="15">AVERAGE(X6:X19)</f>
        <v>5.1538461538461538E-3</v>
      </c>
      <c r="Y20" s="11">
        <f t="shared" si="15"/>
        <v>4.561538461538462E-2</v>
      </c>
      <c r="Z20" s="11">
        <f t="shared" si="15"/>
        <v>0.46000000000000008</v>
      </c>
      <c r="AA20" s="11">
        <f t="shared" si="15"/>
        <v>1.4933076923076922</v>
      </c>
      <c r="AB20" s="11">
        <f t="shared" si="15"/>
        <v>1.4345384615384613</v>
      </c>
      <c r="AC20" s="11"/>
      <c r="AD20" s="11">
        <f t="shared" si="15"/>
        <v>0</v>
      </c>
      <c r="AE20" s="11">
        <f t="shared" si="15"/>
        <v>0</v>
      </c>
      <c r="AF20" s="11">
        <f t="shared" si="15"/>
        <v>0</v>
      </c>
      <c r="AG20" s="11">
        <f t="shared" si="15"/>
        <v>0.12252791359556299</v>
      </c>
      <c r="AH20" s="11">
        <f t="shared" si="15"/>
        <v>0.99999999999999989</v>
      </c>
      <c r="AI20" s="11"/>
      <c r="AJ20" s="11">
        <f>AVERAGE(AJ6:AJ19)</f>
        <v>5.7164482332788908E-3</v>
      </c>
      <c r="AK20" s="11">
        <f t="shared" si="15"/>
        <v>3.5434011871091103E-2</v>
      </c>
      <c r="AL20" s="11">
        <f t="shared" si="15"/>
        <v>0.34591483089670561</v>
      </c>
      <c r="AM20" s="11">
        <f t="shared" si="15"/>
        <v>0.97422618810500738</v>
      </c>
      <c r="AN20" s="11">
        <f t="shared" si="15"/>
        <v>1.0000000000000002</v>
      </c>
    </row>
    <row r="21" spans="1:43" x14ac:dyDescent="0.25">
      <c r="A21" s="2" t="s">
        <v>7</v>
      </c>
      <c r="B21" s="11">
        <f t="shared" ref="B21:G21" si="16">_xlfn.STDEV.S(B6:B19)/SQRT(COUNT(B6:B19))</f>
        <v>0.13536129187785906</v>
      </c>
      <c r="C21" s="11">
        <f t="shared" si="16"/>
        <v>0</v>
      </c>
      <c r="D21" s="11">
        <f t="shared" si="16"/>
        <v>0</v>
      </c>
      <c r="E21" s="11">
        <f t="shared" si="16"/>
        <v>0</v>
      </c>
      <c r="F21" s="11">
        <f t="shared" si="16"/>
        <v>4.7224853381027068E-2</v>
      </c>
      <c r="G21" s="11">
        <f t="shared" si="16"/>
        <v>0.13443485011565953</v>
      </c>
      <c r="H21" s="11"/>
      <c r="I21" s="11">
        <f t="shared" ref="I21:N21" si="17">_xlfn.STDEV.S(I6:I19)/SQRT(COUNT(I6:I19))</f>
        <v>0.374424464327826</v>
      </c>
      <c r="J21" s="11">
        <f t="shared" si="17"/>
        <v>1.6043395293527451E-2</v>
      </c>
      <c r="K21" s="11">
        <f t="shared" si="17"/>
        <v>3.9548387460051196E-2</v>
      </c>
      <c r="L21" s="11">
        <f t="shared" si="17"/>
        <v>0.24571052025363821</v>
      </c>
      <c r="M21" s="11">
        <f t="shared" si="17"/>
        <v>0.50185358493295518</v>
      </c>
      <c r="N21" s="11">
        <f t="shared" si="17"/>
        <v>0.41500478835668214</v>
      </c>
      <c r="O21" s="11"/>
      <c r="P21" s="11">
        <f t="shared" ref="P21:U21" si="18">_xlfn.STDEV.S(P6:P19)/SQRT(COUNT(P6:P19))</f>
        <v>0.10248214518951401</v>
      </c>
      <c r="Q21" s="11">
        <f t="shared" si="18"/>
        <v>0</v>
      </c>
      <c r="R21" s="11">
        <f t="shared" si="18"/>
        <v>0</v>
      </c>
      <c r="S21" s="11">
        <f t="shared" si="18"/>
        <v>0</v>
      </c>
      <c r="T21" s="11">
        <f t="shared" si="18"/>
        <v>3.605150126973429E-2</v>
      </c>
      <c r="U21" s="11">
        <f t="shared" si="18"/>
        <v>7.3580438920514482E-2</v>
      </c>
      <c r="V21" s="11"/>
      <c r="W21" s="11">
        <f>_xlfn.STDEV.S(W6:W19)/SQRT(COUNT(W6:W19))</f>
        <v>0.12735818969058224</v>
      </c>
      <c r="X21" s="11">
        <f t="shared" ref="X21:AB21" si="19">_xlfn.STDEV.S(X6:X19)/SQRT(COUNT(X6:X19))</f>
        <v>3.6512136265556359E-3</v>
      </c>
      <c r="Y21" s="11">
        <f t="shared" si="19"/>
        <v>9.1683251144546139E-3</v>
      </c>
      <c r="Z21" s="11">
        <f t="shared" si="19"/>
        <v>8.5402215788224448E-2</v>
      </c>
      <c r="AA21" s="11">
        <f t="shared" si="19"/>
        <v>0.26051916570609013</v>
      </c>
      <c r="AB21" s="11">
        <f t="shared" si="19"/>
        <v>0.16967301189779552</v>
      </c>
      <c r="AC21" s="11"/>
      <c r="AD21" s="11">
        <f>_xlfn.STDEV.S(AD6:AD16)/SQRT(COUNT(AD6:AD16))</f>
        <v>0</v>
      </c>
      <c r="AE21" s="11">
        <f t="shared" ref="AE21:AH21" si="20">_xlfn.STDEV.S(AE6:AE16)/SQRT(COUNT(AE6:AE16))</f>
        <v>0</v>
      </c>
      <c r="AF21" s="11">
        <f t="shared" si="20"/>
        <v>0</v>
      </c>
      <c r="AG21" s="11">
        <f t="shared" si="20"/>
        <v>3.7909464145902197E-2</v>
      </c>
      <c r="AH21" s="11">
        <f t="shared" si="20"/>
        <v>0.10791675919669091</v>
      </c>
      <c r="AI21" s="11"/>
      <c r="AJ21" s="11">
        <f>_xlfn.STDEV.S(AJ6:AJ18)/SQRT(COUNT(AJ6:AJ18))</f>
        <v>4.1541676057813169E-3</v>
      </c>
      <c r="AK21" s="11">
        <f t="shared" ref="AK21:AN21" si="21">_xlfn.STDEV.S(AK6:AK18)/SQRT(COUNT(AK6:AK18))</f>
        <v>1.024039033144775E-2</v>
      </c>
      <c r="AL21" s="11">
        <f t="shared" si="21"/>
        <v>6.3622610112283359E-2</v>
      </c>
      <c r="AM21" s="11">
        <f t="shared" si="21"/>
        <v>0.12994655228714538</v>
      </c>
      <c r="AN21" s="11">
        <f t="shared" si="21"/>
        <v>0.10745851588728156</v>
      </c>
    </row>
    <row r="22" spans="1:43" x14ac:dyDescent="0.25">
      <c r="A22" s="2" t="s">
        <v>39</v>
      </c>
      <c r="AD22" s="1">
        <f>_xlfn.STDEV.S(AD6:AD16)</f>
        <v>0</v>
      </c>
      <c r="AE22" s="1">
        <f t="shared" ref="AE22:AH22" si="22">_xlfn.STDEV.S(AE6:AE16)</f>
        <v>0</v>
      </c>
      <c r="AF22" s="1">
        <f t="shared" si="22"/>
        <v>0</v>
      </c>
      <c r="AG22" s="1">
        <f t="shared" si="22"/>
        <v>0.12573146857538842</v>
      </c>
      <c r="AH22" s="1">
        <f t="shared" si="22"/>
        <v>0.35791939884655916</v>
      </c>
      <c r="AI22" s="1"/>
      <c r="AJ22" s="1">
        <f>_xlfn.STDEV.S(AJ6:AJ18)</f>
        <v>1.4978064309516015E-2</v>
      </c>
      <c r="AK22" s="1">
        <f t="shared" ref="AK22:AN22" si="23">_xlfn.STDEV.S(AK6:AK18)</f>
        <v>3.6922252420800536E-2</v>
      </c>
      <c r="AL22" s="1">
        <f t="shared" si="23"/>
        <v>0.22939458303869134</v>
      </c>
      <c r="AM22" s="1">
        <f t="shared" si="23"/>
        <v>0.46852895734106503</v>
      </c>
      <c r="AN22" s="1">
        <f t="shared" si="23"/>
        <v>0.38744718901685538</v>
      </c>
    </row>
    <row r="23" spans="1:43" x14ac:dyDescent="0.25">
      <c r="A23" s="13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</row>
    <row r="24" spans="1:43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43" x14ac:dyDescent="0.25">
      <c r="A25" s="2" t="s">
        <v>22</v>
      </c>
    </row>
    <row r="27" spans="1:43" x14ac:dyDescent="0.25">
      <c r="B27" s="2" t="s">
        <v>23</v>
      </c>
      <c r="C27" t="s">
        <v>36</v>
      </c>
      <c r="D27" s="2"/>
      <c r="E27" s="2"/>
      <c r="F27" s="2"/>
      <c r="G27" s="2"/>
      <c r="I27" s="3" t="s">
        <v>24</v>
      </c>
      <c r="J27" t="s">
        <v>36</v>
      </c>
      <c r="P27" s="2" t="s">
        <v>23</v>
      </c>
      <c r="Q27" t="s">
        <v>17</v>
      </c>
      <c r="R27" s="2"/>
      <c r="W27" s="3" t="s">
        <v>24</v>
      </c>
      <c r="X27" t="s">
        <v>17</v>
      </c>
      <c r="AD27" s="2" t="s">
        <v>23</v>
      </c>
      <c r="AE27" t="s">
        <v>42</v>
      </c>
      <c r="AF27" s="2"/>
      <c r="AK27" s="3" t="s">
        <v>24</v>
      </c>
      <c r="AL27" t="s">
        <v>40</v>
      </c>
    </row>
    <row r="29" spans="1:43" x14ac:dyDescent="0.25">
      <c r="B29" s="4" t="s">
        <v>11</v>
      </c>
      <c r="C29" s="4" t="s">
        <v>19</v>
      </c>
      <c r="D29" s="4" t="s">
        <v>12</v>
      </c>
      <c r="E29" s="4" t="s">
        <v>13</v>
      </c>
      <c r="F29" s="4" t="s">
        <v>14</v>
      </c>
      <c r="G29" s="4" t="s">
        <v>15</v>
      </c>
      <c r="H29" s="5"/>
      <c r="I29" s="4" t="s">
        <v>11</v>
      </c>
      <c r="J29" s="4" t="s">
        <v>19</v>
      </c>
      <c r="K29" s="4" t="s">
        <v>12</v>
      </c>
      <c r="L29" s="4" t="s">
        <v>13</v>
      </c>
      <c r="M29" s="4" t="s">
        <v>14</v>
      </c>
      <c r="N29" s="4" t="s">
        <v>15</v>
      </c>
      <c r="O29" s="5"/>
      <c r="P29" s="4" t="s">
        <v>11</v>
      </c>
      <c r="Q29" s="4" t="s">
        <v>19</v>
      </c>
      <c r="R29" s="4" t="s">
        <v>12</v>
      </c>
      <c r="S29" s="4" t="s">
        <v>13</v>
      </c>
      <c r="T29" s="4" t="s">
        <v>14</v>
      </c>
      <c r="U29" s="4" t="s">
        <v>15</v>
      </c>
      <c r="V29" s="5"/>
      <c r="W29" s="4" t="s">
        <v>11</v>
      </c>
      <c r="X29" s="4" t="s">
        <v>19</v>
      </c>
      <c r="Y29" s="4" t="s">
        <v>12</v>
      </c>
      <c r="Z29" s="4" t="s">
        <v>13</v>
      </c>
      <c r="AA29" s="4" t="s">
        <v>14</v>
      </c>
      <c r="AB29" s="4" t="s">
        <v>15</v>
      </c>
      <c r="AD29" s="4" t="s">
        <v>19</v>
      </c>
      <c r="AE29" s="4" t="s">
        <v>12</v>
      </c>
      <c r="AF29" s="4" t="s">
        <v>13</v>
      </c>
      <c r="AG29" s="4" t="s">
        <v>14</v>
      </c>
      <c r="AH29" s="4" t="s">
        <v>15</v>
      </c>
      <c r="AI29" s="5"/>
      <c r="AJ29" s="4" t="s">
        <v>19</v>
      </c>
      <c r="AK29" s="4" t="s">
        <v>12</v>
      </c>
      <c r="AL29" s="4" t="s">
        <v>13</v>
      </c>
      <c r="AM29" s="4" t="s">
        <v>14</v>
      </c>
      <c r="AN29" s="4" t="s">
        <v>15</v>
      </c>
    </row>
    <row r="30" spans="1:43" x14ac:dyDescent="0.25">
      <c r="B30" s="1">
        <v>0.74299999999999999</v>
      </c>
      <c r="C30" s="1">
        <v>0</v>
      </c>
      <c r="D30" s="1">
        <v>0</v>
      </c>
      <c r="E30" s="1">
        <v>0</v>
      </c>
      <c r="F30" s="1">
        <v>0.13300000000000001</v>
      </c>
      <c r="G30" s="1">
        <v>0.87</v>
      </c>
      <c r="H30" s="1"/>
      <c r="I30" s="1">
        <v>1.0740000000000001</v>
      </c>
      <c r="J30" s="1">
        <v>0</v>
      </c>
      <c r="K30" s="1">
        <v>7.4999999999999997E-2</v>
      </c>
      <c r="L30" s="1">
        <v>0.627</v>
      </c>
      <c r="M30" s="1">
        <v>1.0669999999999999</v>
      </c>
      <c r="N30" s="1">
        <v>1.077</v>
      </c>
      <c r="O30" s="1"/>
      <c r="P30" s="1">
        <v>0.41</v>
      </c>
      <c r="Q30" s="1">
        <v>0</v>
      </c>
      <c r="R30" s="1">
        <v>0</v>
      </c>
      <c r="S30" s="1">
        <v>0</v>
      </c>
      <c r="T30" s="1">
        <v>0.17899999999999999</v>
      </c>
      <c r="U30" s="1">
        <v>1.171</v>
      </c>
      <c r="V30" s="1"/>
      <c r="W30" s="1">
        <v>0.63500000000000001</v>
      </c>
      <c r="X30" s="1">
        <v>0</v>
      </c>
      <c r="Y30" s="1">
        <v>7.0000000000000007E-2</v>
      </c>
      <c r="Z30" s="1">
        <v>0.58299999999999996</v>
      </c>
      <c r="AA30" s="1">
        <v>0.99299999999999999</v>
      </c>
      <c r="AB30" s="1">
        <v>1.0029999999999999</v>
      </c>
      <c r="AD30" s="1">
        <f>C30/$G$52</f>
        <v>0</v>
      </c>
      <c r="AE30" s="1">
        <f t="shared" ref="AE30:AH30" si="24">D30/$G$52</f>
        <v>0</v>
      </c>
      <c r="AF30" s="1">
        <f t="shared" si="24"/>
        <v>0</v>
      </c>
      <c r="AG30" s="1">
        <f t="shared" si="24"/>
        <v>7.7609203067689231E-2</v>
      </c>
      <c r="AH30" s="1">
        <f t="shared" si="24"/>
        <v>0.50766922307435813</v>
      </c>
      <c r="AI30" s="1"/>
      <c r="AJ30" s="1">
        <f>J30/$N$52</f>
        <v>0</v>
      </c>
      <c r="AK30" s="1">
        <f t="shared" ref="AK30:AN30" si="25">K30/$N$52</f>
        <v>4.2282446744251606E-2</v>
      </c>
      <c r="AL30" s="1">
        <f t="shared" si="25"/>
        <v>0.35348125478194342</v>
      </c>
      <c r="AM30" s="1">
        <f t="shared" si="25"/>
        <v>0.60153827568155283</v>
      </c>
      <c r="AN30" s="1">
        <f t="shared" si="25"/>
        <v>0.60717593524745306</v>
      </c>
    </row>
    <row r="31" spans="1:43" x14ac:dyDescent="0.25">
      <c r="B31" s="1">
        <v>0.66800000000000004</v>
      </c>
      <c r="C31" s="1">
        <v>0</v>
      </c>
      <c r="D31" s="1">
        <v>0</v>
      </c>
      <c r="E31" s="1">
        <v>0</v>
      </c>
      <c r="F31" s="1">
        <v>0.41399999999999998</v>
      </c>
      <c r="G31" s="1">
        <v>0.753</v>
      </c>
      <c r="H31" s="1"/>
      <c r="I31" s="1">
        <v>0.32500000000000001</v>
      </c>
      <c r="J31" s="1">
        <v>0</v>
      </c>
      <c r="K31" s="1">
        <v>3.0000000000000001E-3</v>
      </c>
      <c r="L31" s="1">
        <v>0.26800000000000002</v>
      </c>
      <c r="M31" s="1">
        <v>0.59</v>
      </c>
      <c r="N31" s="1">
        <v>0.28399999999999997</v>
      </c>
      <c r="O31" s="1"/>
      <c r="P31" s="1">
        <v>0.36799999999999999</v>
      </c>
      <c r="Q31" s="1">
        <v>0</v>
      </c>
      <c r="R31" s="1">
        <v>0</v>
      </c>
      <c r="S31" s="1">
        <v>0</v>
      </c>
      <c r="T31" s="1">
        <v>0.62</v>
      </c>
      <c r="U31" s="1">
        <v>1.127</v>
      </c>
      <c r="V31" s="1"/>
      <c r="W31" s="1">
        <v>0.192</v>
      </c>
      <c r="X31" s="1">
        <v>0</v>
      </c>
      <c r="Y31" s="1">
        <v>8.0000000000000002E-3</v>
      </c>
      <c r="Z31" s="1">
        <v>0.82399999999999995</v>
      </c>
      <c r="AA31" s="1">
        <v>1.8140000000000001</v>
      </c>
      <c r="AB31" s="1">
        <v>0.873</v>
      </c>
      <c r="AD31" s="1">
        <f t="shared" ref="AD31:AD50" si="26">C31/$G$52</f>
        <v>0</v>
      </c>
      <c r="AE31" s="1">
        <f t="shared" ref="AE31:AE50" si="27">D31/$G$52</f>
        <v>0</v>
      </c>
      <c r="AF31" s="1">
        <f t="shared" ref="AF31:AF50" si="28">E31/$G$52</f>
        <v>0</v>
      </c>
      <c r="AG31" s="1">
        <f t="shared" ref="AG31:AG50" si="29">F31/$G$52</f>
        <v>0.24158052684228074</v>
      </c>
      <c r="AH31" s="1">
        <f t="shared" ref="AH31:AH50" si="30">G31/$G$52</f>
        <v>0.43939646548849615</v>
      </c>
      <c r="AI31" s="1"/>
      <c r="AJ31" s="1">
        <f t="shared" ref="AJ31:AJ43" si="31">J31/$N$52</f>
        <v>0</v>
      </c>
      <c r="AK31" s="1">
        <f t="shared" ref="AK31:AK43" si="32">K31/$N$52</f>
        <v>1.6912978697700642E-3</v>
      </c>
      <c r="AL31" s="1">
        <f t="shared" ref="AL31:AL43" si="33">L31/$N$52</f>
        <v>0.15108927636612574</v>
      </c>
      <c r="AM31" s="1">
        <f t="shared" ref="AM31:AM43" si="34">M31/$N$52</f>
        <v>0.33262191438811262</v>
      </c>
      <c r="AN31" s="1">
        <f t="shared" ref="AN31:AN43" si="35">N31/$N$52</f>
        <v>0.16010953167156605</v>
      </c>
    </row>
    <row r="32" spans="1:43" x14ac:dyDescent="0.25">
      <c r="B32" s="1">
        <v>0.61499999999999999</v>
      </c>
      <c r="C32" s="1">
        <v>0</v>
      </c>
      <c r="D32" s="1">
        <v>0</v>
      </c>
      <c r="E32" s="1">
        <v>0</v>
      </c>
      <c r="F32" s="1">
        <v>0.23200000000000001</v>
      </c>
      <c r="G32" s="1">
        <v>0.85599999999999998</v>
      </c>
      <c r="H32" s="1"/>
      <c r="I32" s="1">
        <v>1.611</v>
      </c>
      <c r="J32" s="1">
        <v>0</v>
      </c>
      <c r="K32" s="1">
        <v>1.4079999999999999</v>
      </c>
      <c r="L32" s="1">
        <v>1.4690000000000001</v>
      </c>
      <c r="M32" s="1">
        <v>1.4790000000000001</v>
      </c>
      <c r="N32" s="1">
        <v>1.472</v>
      </c>
      <c r="O32" s="1"/>
      <c r="P32" s="1">
        <v>0.33900000000000002</v>
      </c>
      <c r="Q32" s="1">
        <v>0</v>
      </c>
      <c r="R32" s="1">
        <v>0</v>
      </c>
      <c r="S32" s="1">
        <v>0</v>
      </c>
      <c r="T32" s="1">
        <v>0.378</v>
      </c>
      <c r="U32" s="1">
        <v>1.393</v>
      </c>
      <c r="V32" s="1"/>
      <c r="W32" s="1">
        <v>0.95299999999999996</v>
      </c>
      <c r="X32" s="1">
        <v>0</v>
      </c>
      <c r="Y32" s="1">
        <v>0.874</v>
      </c>
      <c r="Z32" s="1">
        <v>0.91100000000000003</v>
      </c>
      <c r="AA32" s="1">
        <v>0.91800000000000004</v>
      </c>
      <c r="AB32" s="1">
        <v>0.91300000000000003</v>
      </c>
      <c r="AD32" s="1">
        <f t="shared" si="26"/>
        <v>0</v>
      </c>
      <c r="AE32" s="1">
        <f t="shared" si="27"/>
        <v>0</v>
      </c>
      <c r="AF32" s="1">
        <f t="shared" si="28"/>
        <v>0</v>
      </c>
      <c r="AG32" s="1">
        <f t="shared" si="29"/>
        <v>0.13537845948649549</v>
      </c>
      <c r="AH32" s="1">
        <f t="shared" si="30"/>
        <v>0.49949983327775921</v>
      </c>
      <c r="AI32" s="1"/>
      <c r="AJ32" s="1">
        <f t="shared" si="31"/>
        <v>0</v>
      </c>
      <c r="AK32" s="1">
        <f t="shared" si="32"/>
        <v>0.79378246687875009</v>
      </c>
      <c r="AL32" s="1">
        <f t="shared" si="33"/>
        <v>0.82817219023074151</v>
      </c>
      <c r="AM32" s="1">
        <f t="shared" si="34"/>
        <v>0.83380984979664174</v>
      </c>
      <c r="AN32" s="1">
        <f t="shared" si="35"/>
        <v>0.82986348810051147</v>
      </c>
    </row>
    <row r="33" spans="2:40" x14ac:dyDescent="0.25">
      <c r="B33" s="1">
        <v>1.0669999999999999</v>
      </c>
      <c r="C33" s="1">
        <v>0</v>
      </c>
      <c r="D33" s="1">
        <v>0</v>
      </c>
      <c r="E33" s="1">
        <v>0</v>
      </c>
      <c r="F33" s="1">
        <v>0.03</v>
      </c>
      <c r="G33" s="1">
        <v>1.6990000000000001</v>
      </c>
      <c r="H33" s="1"/>
      <c r="I33" s="1">
        <v>1.365</v>
      </c>
      <c r="J33" s="1">
        <v>0</v>
      </c>
      <c r="K33" s="1">
        <v>0.60899999999999999</v>
      </c>
      <c r="L33" s="1">
        <v>1.296</v>
      </c>
      <c r="M33" s="1">
        <v>1.262</v>
      </c>
      <c r="N33" s="1">
        <v>1.38</v>
      </c>
      <c r="O33" s="1"/>
      <c r="P33" s="1">
        <v>0.58799999999999997</v>
      </c>
      <c r="Q33" s="1">
        <v>0</v>
      </c>
      <c r="R33" s="1">
        <v>0</v>
      </c>
      <c r="S33" s="1">
        <v>0</v>
      </c>
      <c r="T33" s="1">
        <v>2.8000000000000001E-2</v>
      </c>
      <c r="U33" s="1">
        <v>1.5920000000000001</v>
      </c>
      <c r="V33" s="1"/>
      <c r="W33" s="1">
        <v>0.80700000000000005</v>
      </c>
      <c r="X33" s="1">
        <v>0</v>
      </c>
      <c r="Y33" s="1">
        <v>0.44600000000000001</v>
      </c>
      <c r="Z33" s="1">
        <v>0.95</v>
      </c>
      <c r="AA33" s="1">
        <v>0.92500000000000004</v>
      </c>
      <c r="AB33" s="1">
        <v>1.0109999999999999</v>
      </c>
      <c r="AD33" s="1">
        <f t="shared" si="26"/>
        <v>0</v>
      </c>
      <c r="AE33" s="1">
        <f t="shared" si="27"/>
        <v>0</v>
      </c>
      <c r="AF33" s="1">
        <f t="shared" si="28"/>
        <v>0</v>
      </c>
      <c r="AG33" s="1">
        <f t="shared" si="29"/>
        <v>1.7505835278426141E-2</v>
      </c>
      <c r="AH33" s="1">
        <f t="shared" si="30"/>
        <v>0.99141380460153383</v>
      </c>
      <c r="AI33" s="1"/>
      <c r="AJ33" s="1">
        <f t="shared" si="31"/>
        <v>0</v>
      </c>
      <c r="AK33" s="1">
        <f t="shared" si="32"/>
        <v>0.343333467563323</v>
      </c>
      <c r="AL33" s="1">
        <f t="shared" si="33"/>
        <v>0.73064067974066782</v>
      </c>
      <c r="AM33" s="1">
        <f t="shared" si="34"/>
        <v>0.71147263721660703</v>
      </c>
      <c r="AN33" s="1">
        <f t="shared" si="35"/>
        <v>0.77799702009422944</v>
      </c>
    </row>
    <row r="34" spans="2:40" x14ac:dyDescent="0.25">
      <c r="B34" s="1">
        <v>0.98</v>
      </c>
      <c r="C34" s="1">
        <v>0</v>
      </c>
      <c r="D34" s="1">
        <v>0</v>
      </c>
      <c r="E34" s="1">
        <v>0</v>
      </c>
      <c r="F34" s="1">
        <v>2.5000000000000001E-2</v>
      </c>
      <c r="G34" s="1">
        <v>2.5339999999999998</v>
      </c>
      <c r="H34" s="1"/>
      <c r="I34" s="1">
        <v>0.432</v>
      </c>
      <c r="J34" s="1">
        <v>0</v>
      </c>
      <c r="K34" s="1">
        <v>0</v>
      </c>
      <c r="L34" s="1">
        <v>0.223</v>
      </c>
      <c r="M34" s="1">
        <v>0.501</v>
      </c>
      <c r="N34" s="1">
        <v>0.14499999999999999</v>
      </c>
      <c r="O34" s="1"/>
      <c r="P34" s="1">
        <v>0.54</v>
      </c>
      <c r="Q34" s="1">
        <v>0</v>
      </c>
      <c r="R34" s="1">
        <v>0</v>
      </c>
      <c r="S34" s="1">
        <v>0</v>
      </c>
      <c r="T34" s="1">
        <v>2.5999999999999999E-2</v>
      </c>
      <c r="U34" s="1">
        <v>2.5870000000000002</v>
      </c>
      <c r="V34" s="1"/>
      <c r="W34" s="1">
        <v>0.255</v>
      </c>
      <c r="X34" s="1">
        <v>0</v>
      </c>
      <c r="Y34" s="1">
        <v>0</v>
      </c>
      <c r="Z34" s="1">
        <v>0.51600000000000001</v>
      </c>
      <c r="AA34" s="1">
        <v>1.1599999999999999</v>
      </c>
      <c r="AB34" s="1">
        <v>0.33700000000000002</v>
      </c>
      <c r="AD34" s="1">
        <f>C34/$G$52</f>
        <v>0</v>
      </c>
      <c r="AE34" s="1">
        <f t="shared" si="27"/>
        <v>0</v>
      </c>
      <c r="AF34" s="1">
        <f t="shared" si="28"/>
        <v>0</v>
      </c>
      <c r="AG34" s="1">
        <f t="shared" si="29"/>
        <v>1.4588196065355118E-2</v>
      </c>
      <c r="AH34" s="1">
        <f t="shared" si="30"/>
        <v>1.4786595531843947</v>
      </c>
      <c r="AI34" s="1"/>
      <c r="AJ34" s="1">
        <f t="shared" si="31"/>
        <v>0</v>
      </c>
      <c r="AK34" s="1">
        <f t="shared" si="32"/>
        <v>0</v>
      </c>
      <c r="AL34" s="1">
        <f t="shared" si="33"/>
        <v>0.12571980831957477</v>
      </c>
      <c r="AM34" s="1">
        <f t="shared" si="34"/>
        <v>0.28244674425160071</v>
      </c>
      <c r="AN34" s="1">
        <f t="shared" si="35"/>
        <v>8.1746063705553096E-2</v>
      </c>
    </row>
    <row r="35" spans="2:40" x14ac:dyDescent="0.25">
      <c r="B35" s="1">
        <v>1.611</v>
      </c>
      <c r="C35" s="1">
        <v>0</v>
      </c>
      <c r="D35" s="1">
        <v>0</v>
      </c>
      <c r="E35" s="1">
        <v>0</v>
      </c>
      <c r="F35" s="1">
        <v>3.5999999999999997E-2</v>
      </c>
      <c r="G35" s="1">
        <v>1.2130000000000001</v>
      </c>
      <c r="H35" s="1"/>
      <c r="I35" s="1">
        <v>1.532</v>
      </c>
      <c r="J35" s="1">
        <v>0</v>
      </c>
      <c r="K35" s="1">
        <v>2.3E-2</v>
      </c>
      <c r="L35" s="1">
        <v>0.97</v>
      </c>
      <c r="M35" s="1">
        <v>1.58</v>
      </c>
      <c r="N35" s="1">
        <v>1.5349999999999999</v>
      </c>
      <c r="O35" s="1"/>
      <c r="P35" s="1">
        <v>0.88800000000000001</v>
      </c>
      <c r="Q35" s="1">
        <v>0</v>
      </c>
      <c r="R35" s="1">
        <v>0</v>
      </c>
      <c r="S35" s="1">
        <v>0</v>
      </c>
      <c r="T35" s="1">
        <v>2.1999999999999999E-2</v>
      </c>
      <c r="U35" s="1">
        <v>0.753</v>
      </c>
      <c r="V35" s="1"/>
      <c r="W35" s="1">
        <v>0.90600000000000003</v>
      </c>
      <c r="X35" s="1">
        <v>0</v>
      </c>
      <c r="Y35" s="1">
        <v>1.4999999999999999E-2</v>
      </c>
      <c r="Z35" s="1">
        <v>0.63300000000000001</v>
      </c>
      <c r="AA35" s="1">
        <v>1.0309999999999999</v>
      </c>
      <c r="AB35" s="1">
        <v>1.002</v>
      </c>
      <c r="AD35" s="1">
        <f t="shared" si="26"/>
        <v>0</v>
      </c>
      <c r="AE35" s="1">
        <f t="shared" si="27"/>
        <v>0</v>
      </c>
      <c r="AF35" s="1">
        <f t="shared" si="28"/>
        <v>0</v>
      </c>
      <c r="AG35" s="1">
        <f t="shared" si="29"/>
        <v>2.1007002334111367E-2</v>
      </c>
      <c r="AH35" s="1">
        <f t="shared" si="30"/>
        <v>0.70781927309103032</v>
      </c>
      <c r="AI35" s="1"/>
      <c r="AJ35" s="1">
        <f t="shared" si="31"/>
        <v>0</v>
      </c>
      <c r="AK35" s="1">
        <f t="shared" si="32"/>
        <v>1.2966617001570492E-2</v>
      </c>
      <c r="AL35" s="1">
        <f t="shared" si="33"/>
        <v>0.54685297789232079</v>
      </c>
      <c r="AM35" s="1">
        <f t="shared" si="34"/>
        <v>0.89075021141223387</v>
      </c>
      <c r="AN35" s="1">
        <f t="shared" si="35"/>
        <v>0.86538074336568283</v>
      </c>
    </row>
    <row r="36" spans="2:40" x14ac:dyDescent="0.25">
      <c r="B36" s="1">
        <v>1.8109999999999999</v>
      </c>
      <c r="C36" s="1">
        <v>0</v>
      </c>
      <c r="D36" s="1">
        <v>0</v>
      </c>
      <c r="E36" s="1">
        <v>0</v>
      </c>
      <c r="F36" s="1">
        <v>0.35299999999999998</v>
      </c>
      <c r="G36" s="1">
        <v>1.7390000000000001</v>
      </c>
      <c r="H36" s="1"/>
      <c r="I36" s="1">
        <v>0.83099999999999996</v>
      </c>
      <c r="J36" s="1">
        <v>0</v>
      </c>
      <c r="K36" s="1">
        <v>5.0000000000000001E-3</v>
      </c>
      <c r="L36" s="1">
        <v>0.41499999999999998</v>
      </c>
      <c r="M36" s="1">
        <v>0.83299999999999996</v>
      </c>
      <c r="N36" s="1">
        <v>0.79900000000000004</v>
      </c>
      <c r="O36" s="1"/>
      <c r="P36" s="1">
        <v>0.998</v>
      </c>
      <c r="Q36" s="1">
        <v>0</v>
      </c>
      <c r="R36" s="1">
        <v>0</v>
      </c>
      <c r="S36" s="1">
        <v>0</v>
      </c>
      <c r="T36" s="1">
        <v>0.19500000000000001</v>
      </c>
      <c r="U36" s="1">
        <v>0.96099999999999997</v>
      </c>
      <c r="V36" s="1"/>
      <c r="W36" s="1">
        <v>0.49099999999999999</v>
      </c>
      <c r="X36" s="1">
        <v>0</v>
      </c>
      <c r="Y36" s="1">
        <v>6.0000000000000001E-3</v>
      </c>
      <c r="Z36" s="1">
        <v>0.499</v>
      </c>
      <c r="AA36" s="1">
        <v>1.0029999999999999</v>
      </c>
      <c r="AB36" s="1">
        <v>0.96199999999999997</v>
      </c>
      <c r="AD36" s="1">
        <f t="shared" si="26"/>
        <v>0</v>
      </c>
      <c r="AE36" s="1">
        <f t="shared" si="27"/>
        <v>0</v>
      </c>
      <c r="AF36" s="1">
        <f t="shared" si="28"/>
        <v>0</v>
      </c>
      <c r="AG36" s="1">
        <f t="shared" si="29"/>
        <v>0.20598532844281425</v>
      </c>
      <c r="AH36" s="1">
        <f t="shared" si="30"/>
        <v>1.014754918306102</v>
      </c>
      <c r="AI36" s="1"/>
      <c r="AJ36" s="1">
        <f t="shared" si="31"/>
        <v>0</v>
      </c>
      <c r="AK36" s="1">
        <f t="shared" si="32"/>
        <v>2.8188297829501072E-3</v>
      </c>
      <c r="AL36" s="1">
        <f>L36/$N$52</f>
        <v>0.23396287198485888</v>
      </c>
      <c r="AM36" s="1">
        <f t="shared" si="34"/>
        <v>0.46961704183948783</v>
      </c>
      <c r="AN36" s="1">
        <f t="shared" si="35"/>
        <v>0.45044899931542715</v>
      </c>
    </row>
    <row r="37" spans="2:40" x14ac:dyDescent="0.25">
      <c r="B37" s="1">
        <v>1.208</v>
      </c>
      <c r="C37" s="1">
        <v>0</v>
      </c>
      <c r="D37" s="1">
        <v>0</v>
      </c>
      <c r="E37" s="1">
        <v>0</v>
      </c>
      <c r="F37" s="1">
        <v>4.2000000000000003E-2</v>
      </c>
      <c r="G37" s="1">
        <v>1.403</v>
      </c>
      <c r="H37" s="1"/>
      <c r="I37" s="1">
        <v>1.083</v>
      </c>
      <c r="J37" s="1">
        <v>0</v>
      </c>
      <c r="K37" s="1">
        <v>7.0000000000000001E-3</v>
      </c>
      <c r="L37" s="1">
        <v>1.069</v>
      </c>
      <c r="M37" s="1">
        <v>1.276</v>
      </c>
      <c r="N37" s="1">
        <v>1.115</v>
      </c>
      <c r="O37" s="1"/>
      <c r="P37" s="1">
        <v>0.66600000000000004</v>
      </c>
      <c r="Q37" s="1">
        <v>0</v>
      </c>
      <c r="R37" s="1">
        <v>0</v>
      </c>
      <c r="S37" s="1">
        <v>0</v>
      </c>
      <c r="T37" s="1">
        <v>3.5000000000000003E-2</v>
      </c>
      <c r="U37" s="1">
        <v>1.1619999999999999</v>
      </c>
      <c r="V37" s="1"/>
      <c r="W37" s="1">
        <v>0.64</v>
      </c>
      <c r="X37" s="1">
        <v>0</v>
      </c>
      <c r="Y37" s="1">
        <v>7.0000000000000001E-3</v>
      </c>
      <c r="Z37" s="1">
        <v>0.98699999999999999</v>
      </c>
      <c r="AA37" s="1">
        <v>1.1779999999999999</v>
      </c>
      <c r="AB37" s="1">
        <v>1.0289999999999999</v>
      </c>
      <c r="AD37" s="1">
        <f t="shared" si="26"/>
        <v>0</v>
      </c>
      <c r="AE37" s="1">
        <f t="shared" si="27"/>
        <v>0</v>
      </c>
      <c r="AF37" s="1">
        <f t="shared" si="28"/>
        <v>0</v>
      </c>
      <c r="AG37" s="1">
        <f t="shared" si="29"/>
        <v>2.4508169389796601E-2</v>
      </c>
      <c r="AH37" s="1">
        <f t="shared" si="30"/>
        <v>0.81868956318772923</v>
      </c>
      <c r="AI37" s="1"/>
      <c r="AJ37" s="1">
        <f t="shared" si="31"/>
        <v>0</v>
      </c>
      <c r="AK37" s="1">
        <f t="shared" si="32"/>
        <v>3.9463616961301498E-3</v>
      </c>
      <c r="AL37" s="1">
        <f t="shared" si="33"/>
        <v>0.60266580759473287</v>
      </c>
      <c r="AM37" s="1">
        <f t="shared" si="34"/>
        <v>0.71936536060886735</v>
      </c>
      <c r="AN37" s="1">
        <f t="shared" si="35"/>
        <v>0.62859904159787383</v>
      </c>
    </row>
    <row r="38" spans="2:40" x14ac:dyDescent="0.25">
      <c r="B38" s="1">
        <v>1.7230000000000001</v>
      </c>
      <c r="C38" s="1">
        <v>0</v>
      </c>
      <c r="D38" s="1">
        <v>0</v>
      </c>
      <c r="E38" s="1">
        <v>0</v>
      </c>
      <c r="F38" s="1">
        <v>0</v>
      </c>
      <c r="G38" s="1">
        <v>1.2689999999999999</v>
      </c>
      <c r="H38" s="1"/>
      <c r="I38" s="1">
        <v>0.8</v>
      </c>
      <c r="J38" s="1">
        <v>0</v>
      </c>
      <c r="K38" s="1">
        <v>0.57699999999999996</v>
      </c>
      <c r="L38" s="1">
        <v>0.70199999999999996</v>
      </c>
      <c r="M38" s="1">
        <v>1.139</v>
      </c>
      <c r="N38" s="1">
        <v>1.056</v>
      </c>
      <c r="O38" s="1"/>
      <c r="P38" s="1">
        <v>0.95</v>
      </c>
      <c r="Q38" s="1">
        <v>0</v>
      </c>
      <c r="R38" s="1">
        <v>0</v>
      </c>
      <c r="S38" s="1">
        <v>0</v>
      </c>
      <c r="T38" s="1">
        <v>0</v>
      </c>
      <c r="U38" s="1">
        <v>0.73699999999999999</v>
      </c>
      <c r="V38" s="1"/>
      <c r="W38" s="1">
        <v>0.47299999999999998</v>
      </c>
      <c r="X38" s="1">
        <v>0</v>
      </c>
      <c r="Y38" s="1">
        <v>0.72099999999999997</v>
      </c>
      <c r="Z38" s="1">
        <v>0.878</v>
      </c>
      <c r="AA38" s="1">
        <v>1.423</v>
      </c>
      <c r="AB38" s="1">
        <v>1.32</v>
      </c>
      <c r="AD38" s="1">
        <f t="shared" si="26"/>
        <v>0</v>
      </c>
      <c r="AE38" s="1">
        <f t="shared" si="27"/>
        <v>0</v>
      </c>
      <c r="AF38" s="1">
        <f t="shared" si="28"/>
        <v>0</v>
      </c>
      <c r="AG38" s="1">
        <f t="shared" si="29"/>
        <v>0</v>
      </c>
      <c r="AH38" s="1">
        <f t="shared" si="30"/>
        <v>0.74049683227742569</v>
      </c>
      <c r="AI38" s="1"/>
      <c r="AJ38" s="1">
        <f t="shared" si="31"/>
        <v>0</v>
      </c>
      <c r="AK38" s="1">
        <f t="shared" si="32"/>
        <v>0.32529295695244231</v>
      </c>
      <c r="AL38" s="1">
        <f t="shared" si="33"/>
        <v>0.395763701526195</v>
      </c>
      <c r="AM38" s="1">
        <f t="shared" si="34"/>
        <v>0.64212942455603439</v>
      </c>
      <c r="AN38" s="1">
        <f t="shared" si="35"/>
        <v>0.59533685015906268</v>
      </c>
    </row>
    <row r="39" spans="2:40" x14ac:dyDescent="0.25">
      <c r="B39" s="1">
        <v>1.163</v>
      </c>
      <c r="C39" s="1">
        <v>0</v>
      </c>
      <c r="D39" s="1">
        <v>0</v>
      </c>
      <c r="E39" s="1">
        <v>0</v>
      </c>
      <c r="F39" s="1">
        <v>0.104</v>
      </c>
      <c r="G39" s="1">
        <v>0.92600000000000005</v>
      </c>
      <c r="H39" s="1"/>
      <c r="I39" s="1">
        <v>3.665</v>
      </c>
      <c r="J39" s="1">
        <v>0</v>
      </c>
      <c r="K39" s="1">
        <v>0.34300000000000003</v>
      </c>
      <c r="L39" s="1">
        <v>1.7210000000000001</v>
      </c>
      <c r="M39" s="1">
        <v>2.3580000000000001</v>
      </c>
      <c r="N39" s="1">
        <v>3.8079999999999998</v>
      </c>
      <c r="O39" s="1"/>
      <c r="P39" s="1">
        <v>0.64100000000000001</v>
      </c>
      <c r="Q39" s="1">
        <v>0</v>
      </c>
      <c r="R39" s="1">
        <v>0</v>
      </c>
      <c r="S39" s="1">
        <v>0</v>
      </c>
      <c r="T39" s="1">
        <v>8.8999999999999996E-2</v>
      </c>
      <c r="U39" s="1">
        <v>0.79600000000000004</v>
      </c>
      <c r="V39" s="1"/>
      <c r="W39" s="1">
        <v>2.1669999999999998</v>
      </c>
      <c r="X39" s="1">
        <v>0</v>
      </c>
      <c r="Y39" s="1">
        <v>9.4E-2</v>
      </c>
      <c r="Z39" s="1">
        <v>0.47</v>
      </c>
      <c r="AA39" s="1">
        <v>0.64400000000000002</v>
      </c>
      <c r="AB39" s="1">
        <v>1.0389999999999999</v>
      </c>
      <c r="AD39" s="1">
        <f t="shared" si="26"/>
        <v>0</v>
      </c>
      <c r="AE39" s="1">
        <f t="shared" si="27"/>
        <v>0</v>
      </c>
      <c r="AF39" s="1">
        <f t="shared" si="28"/>
        <v>0</v>
      </c>
      <c r="AG39" s="1">
        <f t="shared" si="29"/>
        <v>6.0686895631877291E-2</v>
      </c>
      <c r="AH39" s="1">
        <f t="shared" si="30"/>
        <v>0.54034678226075361</v>
      </c>
      <c r="AI39" s="1"/>
      <c r="AJ39" s="1">
        <f t="shared" si="31"/>
        <v>0</v>
      </c>
      <c r="AK39" s="1">
        <f t="shared" si="32"/>
        <v>0.19337172311037737</v>
      </c>
      <c r="AL39" s="1">
        <f t="shared" si="33"/>
        <v>0.97024121129142693</v>
      </c>
      <c r="AM39" s="1">
        <f t="shared" si="34"/>
        <v>1.3293601256392706</v>
      </c>
      <c r="AN39" s="1">
        <f t="shared" si="35"/>
        <v>2.1468207626948015</v>
      </c>
    </row>
    <row r="40" spans="2:40" x14ac:dyDescent="0.25">
      <c r="B40" s="1">
        <v>0.997</v>
      </c>
      <c r="C40" s="1">
        <v>0</v>
      </c>
      <c r="D40" s="1">
        <v>0</v>
      </c>
      <c r="E40" s="1">
        <v>0</v>
      </c>
      <c r="F40" s="1">
        <v>0.47</v>
      </c>
      <c r="G40" s="1">
        <v>0.58399999999999996</v>
      </c>
      <c r="H40" s="1"/>
      <c r="I40" s="1">
        <v>2.044</v>
      </c>
      <c r="J40" s="1">
        <v>0</v>
      </c>
      <c r="K40" s="1">
        <v>9.5000000000000001E-2</v>
      </c>
      <c r="L40" s="1">
        <v>1.383</v>
      </c>
      <c r="M40" s="1">
        <v>1.5469999999999999</v>
      </c>
      <c r="N40" s="1">
        <v>3.6960000000000002</v>
      </c>
      <c r="O40" s="1"/>
      <c r="P40" s="1">
        <v>0.55000000000000004</v>
      </c>
      <c r="Q40" s="1">
        <v>0</v>
      </c>
      <c r="R40" s="1">
        <v>0</v>
      </c>
      <c r="S40" s="1">
        <v>0</v>
      </c>
      <c r="T40" s="1">
        <v>0.47099999999999997</v>
      </c>
      <c r="U40" s="1">
        <v>0.58599999999999997</v>
      </c>
      <c r="V40" s="1"/>
      <c r="W40" s="1">
        <v>1.208</v>
      </c>
      <c r="X40" s="1">
        <v>0</v>
      </c>
      <c r="Y40" s="1">
        <v>4.5999999999999999E-2</v>
      </c>
      <c r="Z40" s="1">
        <v>0.67700000000000005</v>
      </c>
      <c r="AA40" s="1">
        <v>0.75700000000000001</v>
      </c>
      <c r="AB40" s="1">
        <v>1.8089999999999999</v>
      </c>
      <c r="AD40" s="1">
        <f t="shared" si="26"/>
        <v>0</v>
      </c>
      <c r="AE40" s="1">
        <f t="shared" si="27"/>
        <v>0</v>
      </c>
      <c r="AF40" s="1">
        <f t="shared" si="28"/>
        <v>0</v>
      </c>
      <c r="AG40" s="1">
        <f t="shared" si="29"/>
        <v>0.27425808602867618</v>
      </c>
      <c r="AH40" s="1">
        <f t="shared" si="30"/>
        <v>0.34078026008669554</v>
      </c>
      <c r="AI40" s="1"/>
      <c r="AJ40" s="1">
        <f t="shared" si="31"/>
        <v>0</v>
      </c>
      <c r="AK40" s="1">
        <f t="shared" si="32"/>
        <v>5.3557765876052037E-2</v>
      </c>
      <c r="AL40" s="1">
        <f t="shared" si="33"/>
        <v>0.77968831796399962</v>
      </c>
      <c r="AM40" s="1">
        <f t="shared" si="34"/>
        <v>0.8721459348447631</v>
      </c>
      <c r="AN40" s="1">
        <f t="shared" si="35"/>
        <v>2.0836789755567193</v>
      </c>
    </row>
    <row r="41" spans="2:40" x14ac:dyDescent="0.25">
      <c r="B41" s="1">
        <v>3.5230000000000001</v>
      </c>
      <c r="C41" s="1">
        <v>0</v>
      </c>
      <c r="D41" s="1">
        <v>0</v>
      </c>
      <c r="E41" s="1">
        <v>0</v>
      </c>
      <c r="F41" s="1">
        <v>0</v>
      </c>
      <c r="G41" s="1">
        <v>4.1580000000000004</v>
      </c>
      <c r="H41" s="1"/>
      <c r="I41" s="1">
        <v>3.9769999999999999</v>
      </c>
      <c r="J41" s="1">
        <v>0</v>
      </c>
      <c r="K41" s="1">
        <v>0.17499999999999999</v>
      </c>
      <c r="L41" s="1">
        <v>2.899</v>
      </c>
      <c r="M41" s="1">
        <v>4.4020000000000001</v>
      </c>
      <c r="N41" s="1">
        <v>3.6539999999999999</v>
      </c>
      <c r="O41" s="1"/>
      <c r="P41" s="1">
        <v>1.9419999999999999</v>
      </c>
      <c r="Q41" s="1">
        <v>0</v>
      </c>
      <c r="R41" s="1">
        <v>0</v>
      </c>
      <c r="S41" s="1">
        <v>0</v>
      </c>
      <c r="T41" s="1">
        <v>0</v>
      </c>
      <c r="U41" s="1">
        <v>1.18</v>
      </c>
      <c r="V41" s="1"/>
      <c r="W41" s="1">
        <v>2.351</v>
      </c>
      <c r="X41" s="1">
        <v>0</v>
      </c>
      <c r="Y41" s="1">
        <v>4.3999999999999997E-2</v>
      </c>
      <c r="Z41" s="1">
        <v>0.72899999999999998</v>
      </c>
      <c r="AA41" s="1">
        <v>1.107</v>
      </c>
      <c r="AB41" s="1">
        <v>0.91900000000000004</v>
      </c>
      <c r="AD41" s="1">
        <f t="shared" si="26"/>
        <v>0</v>
      </c>
      <c r="AE41" s="1">
        <f t="shared" si="27"/>
        <v>0</v>
      </c>
      <c r="AF41" s="1">
        <f t="shared" si="28"/>
        <v>0</v>
      </c>
      <c r="AG41" s="1">
        <f t="shared" si="29"/>
        <v>0</v>
      </c>
      <c r="AH41" s="1">
        <f t="shared" si="30"/>
        <v>2.4263087695898635</v>
      </c>
      <c r="AI41" s="1"/>
      <c r="AJ41" s="1">
        <f t="shared" si="31"/>
        <v>0</v>
      </c>
      <c r="AK41" s="1">
        <f t="shared" si="32"/>
        <v>9.8659042403253738E-2</v>
      </c>
      <c r="AL41" s="1">
        <f t="shared" si="33"/>
        <v>1.6343575081544721</v>
      </c>
      <c r="AM41" s="1">
        <f t="shared" si="34"/>
        <v>2.4816977409092744</v>
      </c>
      <c r="AN41" s="1">
        <f t="shared" si="35"/>
        <v>2.0600008053799383</v>
      </c>
    </row>
    <row r="42" spans="2:40" x14ac:dyDescent="0.25">
      <c r="B42" s="1">
        <v>3.2650000000000001</v>
      </c>
      <c r="C42" s="1">
        <v>0</v>
      </c>
      <c r="D42" s="1">
        <v>0</v>
      </c>
      <c r="E42" s="1">
        <v>0</v>
      </c>
      <c r="F42" s="1">
        <v>5.3999999999999999E-2</v>
      </c>
      <c r="G42" s="1">
        <v>3.1619999999999999</v>
      </c>
      <c r="H42" s="1"/>
      <c r="I42" s="1">
        <v>1.3240000000000001</v>
      </c>
      <c r="J42" s="1">
        <v>0</v>
      </c>
      <c r="K42" s="1">
        <v>2.4E-2</v>
      </c>
      <c r="L42" s="1">
        <v>1.0720000000000001</v>
      </c>
      <c r="M42" s="1">
        <v>1.905</v>
      </c>
      <c r="N42" s="1">
        <v>1.6759999999999999</v>
      </c>
      <c r="O42" s="1"/>
      <c r="P42" s="1">
        <v>1.8</v>
      </c>
      <c r="Q42" s="1">
        <v>0</v>
      </c>
      <c r="R42" s="1">
        <v>0</v>
      </c>
      <c r="S42" s="1">
        <v>0</v>
      </c>
      <c r="T42" s="1">
        <v>1.7000000000000001E-2</v>
      </c>
      <c r="U42" s="1">
        <v>0.96799999999999997</v>
      </c>
      <c r="V42" s="1"/>
      <c r="W42" s="1">
        <v>0.78300000000000003</v>
      </c>
      <c r="X42" s="1">
        <v>0</v>
      </c>
      <c r="Y42" s="1">
        <v>1.7999999999999999E-2</v>
      </c>
      <c r="Z42" s="1">
        <v>0.81</v>
      </c>
      <c r="AA42" s="1">
        <v>1.4390000000000001</v>
      </c>
      <c r="AB42" s="1">
        <v>1.266</v>
      </c>
      <c r="AD42" s="1">
        <f t="shared" si="26"/>
        <v>0</v>
      </c>
      <c r="AE42" s="1">
        <f t="shared" si="27"/>
        <v>0</v>
      </c>
      <c r="AF42" s="1">
        <f t="shared" si="28"/>
        <v>0</v>
      </c>
      <c r="AG42" s="1">
        <f t="shared" si="29"/>
        <v>3.1510503501167055E-2</v>
      </c>
      <c r="AH42" s="1">
        <f t="shared" si="30"/>
        <v>1.8451150383461152</v>
      </c>
      <c r="AI42" s="1"/>
      <c r="AJ42" s="1">
        <f t="shared" si="31"/>
        <v>0</v>
      </c>
      <c r="AK42" s="1">
        <f t="shared" si="32"/>
        <v>1.3530382958160513E-2</v>
      </c>
      <c r="AL42" s="1">
        <f t="shared" si="33"/>
        <v>0.60435710546450294</v>
      </c>
      <c r="AM42" s="1">
        <f t="shared" si="34"/>
        <v>1.0739741473039908</v>
      </c>
      <c r="AN42" s="1">
        <f t="shared" si="35"/>
        <v>0.94487174324487588</v>
      </c>
    </row>
    <row r="43" spans="2:40" x14ac:dyDescent="0.25">
      <c r="B43" s="1">
        <v>1.661</v>
      </c>
      <c r="C43" s="1">
        <v>0</v>
      </c>
      <c r="D43" s="1">
        <v>0</v>
      </c>
      <c r="E43" s="1">
        <v>0</v>
      </c>
      <c r="F43" s="1">
        <v>0.42</v>
      </c>
      <c r="G43" s="1">
        <v>2.1509999999999998</v>
      </c>
      <c r="H43" s="1"/>
      <c r="I43" s="1">
        <v>3.6160000000000001</v>
      </c>
      <c r="J43" s="1">
        <v>0</v>
      </c>
      <c r="K43" s="1">
        <v>1.4999999999999999E-2</v>
      </c>
      <c r="L43" s="1">
        <v>2.327</v>
      </c>
      <c r="M43" s="1">
        <v>3.423</v>
      </c>
      <c r="N43" s="1">
        <v>3.1360000000000001</v>
      </c>
      <c r="O43" s="1"/>
      <c r="P43" s="1">
        <v>0.91500000000000004</v>
      </c>
      <c r="Q43" s="1">
        <v>0</v>
      </c>
      <c r="R43" s="1">
        <v>0</v>
      </c>
      <c r="S43" s="1">
        <v>0</v>
      </c>
      <c r="T43" s="1">
        <v>0.253</v>
      </c>
      <c r="U43" s="1">
        <v>1.2949999999999999</v>
      </c>
      <c r="V43" s="1"/>
      <c r="W43" s="1">
        <v>2.1379999999999999</v>
      </c>
      <c r="X43" s="1">
        <v>0</v>
      </c>
      <c r="Y43" s="1">
        <v>4.0000000000000001E-3</v>
      </c>
      <c r="Z43" s="1">
        <v>0.64400000000000002</v>
      </c>
      <c r="AA43" s="1">
        <v>0.94699999999999995</v>
      </c>
      <c r="AB43" s="1">
        <v>0.86699999999999999</v>
      </c>
      <c r="AD43" s="1">
        <f t="shared" si="26"/>
        <v>0</v>
      </c>
      <c r="AE43" s="1">
        <f t="shared" si="27"/>
        <v>0</v>
      </c>
      <c r="AF43" s="1">
        <f t="shared" si="28"/>
        <v>0</v>
      </c>
      <c r="AG43" s="1">
        <f t="shared" si="29"/>
        <v>0.24508169389796597</v>
      </c>
      <c r="AH43" s="1">
        <f t="shared" si="30"/>
        <v>1.2551683894631542</v>
      </c>
      <c r="AI43" s="1"/>
      <c r="AJ43" s="1">
        <f t="shared" si="31"/>
        <v>0</v>
      </c>
      <c r="AK43" s="1">
        <f t="shared" si="32"/>
        <v>8.4564893488503212E-3</v>
      </c>
      <c r="AL43" s="1">
        <f t="shared" si="33"/>
        <v>1.3118833809849797</v>
      </c>
      <c r="AM43" s="1">
        <f t="shared" si="34"/>
        <v>1.9297708694076432</v>
      </c>
      <c r="AN43" s="1">
        <f t="shared" si="35"/>
        <v>1.7679700398663072</v>
      </c>
    </row>
    <row r="44" spans="2:40" x14ac:dyDescent="0.25">
      <c r="B44" s="1">
        <v>2.3199999999999998</v>
      </c>
      <c r="C44" s="1">
        <v>0</v>
      </c>
      <c r="D44" s="1">
        <v>0</v>
      </c>
      <c r="E44" s="1">
        <v>0</v>
      </c>
      <c r="F44" s="1">
        <v>0.157</v>
      </c>
      <c r="G44" s="1">
        <v>1.83</v>
      </c>
      <c r="H44" s="1"/>
      <c r="I44" s="1"/>
      <c r="J44" s="1"/>
      <c r="K44" s="1"/>
      <c r="L44" s="1"/>
      <c r="M44" s="1"/>
      <c r="N44" s="1"/>
      <c r="O44" s="1"/>
      <c r="P44" s="1">
        <v>1.2789999999999999</v>
      </c>
      <c r="Q44" s="1">
        <v>0</v>
      </c>
      <c r="R44" s="1">
        <v>0</v>
      </c>
      <c r="S44" s="1">
        <v>0</v>
      </c>
      <c r="T44" s="1">
        <v>6.8000000000000005E-2</v>
      </c>
      <c r="U44" s="1">
        <v>0.78900000000000003</v>
      </c>
      <c r="V44" s="1"/>
      <c r="W44" s="1"/>
      <c r="X44" s="1"/>
      <c r="Y44" s="1"/>
      <c r="Z44" s="1"/>
      <c r="AA44" s="1"/>
      <c r="AB44" s="1"/>
      <c r="AD44" s="1">
        <f t="shared" si="26"/>
        <v>0</v>
      </c>
      <c r="AE44" s="1">
        <f t="shared" si="27"/>
        <v>0</v>
      </c>
      <c r="AF44" s="1">
        <f t="shared" si="28"/>
        <v>0</v>
      </c>
      <c r="AG44" s="1">
        <f t="shared" si="29"/>
        <v>9.1613871290430138E-2</v>
      </c>
      <c r="AH44" s="1">
        <f t="shared" si="30"/>
        <v>1.0678559519839947</v>
      </c>
      <c r="AI44" s="1"/>
      <c r="AJ44" s="1"/>
      <c r="AK44" s="1"/>
      <c r="AL44" s="1"/>
      <c r="AM44" s="1"/>
      <c r="AN44" s="1"/>
    </row>
    <row r="45" spans="2:40" x14ac:dyDescent="0.25">
      <c r="B45" s="1">
        <v>1.56</v>
      </c>
      <c r="C45" s="1">
        <v>0</v>
      </c>
      <c r="D45" s="1">
        <v>0</v>
      </c>
      <c r="E45" s="1">
        <v>0</v>
      </c>
      <c r="F45" s="1">
        <v>0.45900000000000002</v>
      </c>
      <c r="G45" s="1">
        <v>0.98399999999999999</v>
      </c>
      <c r="H45" s="1"/>
      <c r="I45" s="1"/>
      <c r="J45" s="1"/>
      <c r="K45" s="1"/>
      <c r="L45" s="1"/>
      <c r="M45" s="1"/>
      <c r="N45" s="1"/>
      <c r="O45" s="1"/>
      <c r="P45" s="1">
        <v>0.86</v>
      </c>
      <c r="Q45" s="1">
        <v>0</v>
      </c>
      <c r="R45" s="1">
        <v>0</v>
      </c>
      <c r="S45" s="1">
        <v>0</v>
      </c>
      <c r="T45" s="1">
        <v>0.29399999999999998</v>
      </c>
      <c r="U45" s="1">
        <v>0.63100000000000001</v>
      </c>
      <c r="V45" s="1"/>
      <c r="W45" s="1"/>
      <c r="X45" s="1"/>
      <c r="Y45" s="1"/>
      <c r="Z45" s="1"/>
      <c r="AA45" s="1"/>
      <c r="AB45" s="1"/>
      <c r="AD45" s="1">
        <f t="shared" si="26"/>
        <v>0</v>
      </c>
      <c r="AE45" s="1">
        <f t="shared" si="27"/>
        <v>0</v>
      </c>
      <c r="AF45" s="1">
        <f t="shared" si="28"/>
        <v>0</v>
      </c>
      <c r="AG45" s="1">
        <f t="shared" si="29"/>
        <v>0.26783927975992</v>
      </c>
      <c r="AH45" s="1">
        <f t="shared" si="30"/>
        <v>0.57419139713237743</v>
      </c>
      <c r="AI45" s="1"/>
      <c r="AJ45" s="1"/>
      <c r="AK45" s="1"/>
      <c r="AL45" s="1"/>
      <c r="AM45" s="1"/>
      <c r="AN45" s="1"/>
    </row>
    <row r="46" spans="2:40" x14ac:dyDescent="0.25">
      <c r="B46" s="1">
        <v>3.085</v>
      </c>
      <c r="C46" s="1">
        <v>0</v>
      </c>
      <c r="D46" s="1">
        <v>0</v>
      </c>
      <c r="E46" s="1">
        <v>0</v>
      </c>
      <c r="F46" s="1">
        <v>0.104</v>
      </c>
      <c r="G46" s="1">
        <v>2.7490000000000001</v>
      </c>
      <c r="H46" s="1"/>
      <c r="I46" s="1"/>
      <c r="J46" s="1"/>
      <c r="K46" s="1"/>
      <c r="L46" s="1"/>
      <c r="M46" s="1"/>
      <c r="N46" s="1"/>
      <c r="O46" s="1"/>
      <c r="P46" s="1">
        <v>1.7010000000000001</v>
      </c>
      <c r="Q46" s="1">
        <v>0</v>
      </c>
      <c r="R46" s="1">
        <v>0</v>
      </c>
      <c r="S46" s="1">
        <v>0</v>
      </c>
      <c r="T46" s="1">
        <v>3.4000000000000002E-2</v>
      </c>
      <c r="U46" s="1">
        <v>0.89100000000000001</v>
      </c>
      <c r="V46" s="1"/>
      <c r="W46" s="1"/>
      <c r="X46" s="1"/>
      <c r="Y46" s="1"/>
      <c r="Z46" s="1"/>
      <c r="AA46" s="1"/>
      <c r="AB46" s="1"/>
      <c r="AD46" s="1">
        <f t="shared" si="26"/>
        <v>0</v>
      </c>
      <c r="AE46" s="1">
        <f t="shared" si="27"/>
        <v>0</v>
      </c>
      <c r="AF46" s="1">
        <f t="shared" si="28"/>
        <v>0</v>
      </c>
      <c r="AG46" s="1">
        <f t="shared" si="29"/>
        <v>6.0686895631877291E-2</v>
      </c>
      <c r="AH46" s="1">
        <f t="shared" si="30"/>
        <v>1.6041180393464489</v>
      </c>
      <c r="AI46" s="1"/>
      <c r="AJ46" s="1"/>
      <c r="AK46" s="1"/>
      <c r="AL46" s="1"/>
      <c r="AM46" s="1"/>
      <c r="AN46" s="1"/>
    </row>
    <row r="47" spans="2:40" x14ac:dyDescent="0.25">
      <c r="B47" s="1">
        <v>0.89800000000000002</v>
      </c>
      <c r="C47" s="1">
        <v>0</v>
      </c>
      <c r="D47" s="1">
        <v>0</v>
      </c>
      <c r="E47" s="1">
        <v>0</v>
      </c>
      <c r="F47" s="1">
        <v>0</v>
      </c>
      <c r="G47" s="1">
        <v>0.66</v>
      </c>
      <c r="H47" s="1"/>
      <c r="I47" s="1"/>
      <c r="J47" s="1"/>
      <c r="K47" s="1"/>
      <c r="L47" s="1"/>
      <c r="M47" s="1"/>
      <c r="N47" s="1"/>
      <c r="O47" s="1"/>
      <c r="P47" s="1">
        <v>0.495</v>
      </c>
      <c r="Q47" s="1">
        <v>0</v>
      </c>
      <c r="R47" s="1">
        <v>0</v>
      </c>
      <c r="S47" s="1">
        <v>0</v>
      </c>
      <c r="T47" s="1">
        <v>0</v>
      </c>
      <c r="U47" s="1">
        <v>0.73499999999999999</v>
      </c>
      <c r="V47" s="1"/>
      <c r="W47" s="1"/>
      <c r="X47" s="1"/>
      <c r="Y47" s="1"/>
      <c r="Z47" s="1"/>
      <c r="AA47" s="1"/>
      <c r="AB47" s="1"/>
      <c r="AD47" s="1">
        <f t="shared" si="26"/>
        <v>0</v>
      </c>
      <c r="AE47" s="1">
        <f t="shared" si="27"/>
        <v>0</v>
      </c>
      <c r="AF47" s="1">
        <f t="shared" si="28"/>
        <v>0</v>
      </c>
      <c r="AG47" s="1">
        <f t="shared" si="29"/>
        <v>0</v>
      </c>
      <c r="AH47" s="1">
        <f t="shared" si="30"/>
        <v>0.38512837612537515</v>
      </c>
      <c r="AI47" s="1"/>
      <c r="AJ47" s="1"/>
      <c r="AK47" s="1"/>
      <c r="AL47" s="1"/>
      <c r="AM47" s="1"/>
      <c r="AN47" s="1"/>
    </row>
    <row r="48" spans="2:40" x14ac:dyDescent="0.25">
      <c r="B48" s="1">
        <v>3.9340000000000002</v>
      </c>
      <c r="C48" s="1">
        <v>0</v>
      </c>
      <c r="D48" s="1">
        <v>0</v>
      </c>
      <c r="E48" s="1">
        <v>0</v>
      </c>
      <c r="F48" s="1">
        <v>0.77500000000000002</v>
      </c>
      <c r="G48" s="1">
        <v>3.052</v>
      </c>
      <c r="H48" s="1"/>
      <c r="I48" s="1"/>
      <c r="J48" s="1"/>
      <c r="K48" s="1"/>
      <c r="L48" s="1"/>
      <c r="M48" s="1"/>
      <c r="N48" s="1"/>
      <c r="O48" s="1"/>
      <c r="P48" s="1">
        <v>2.169</v>
      </c>
      <c r="Q48" s="1">
        <v>0</v>
      </c>
      <c r="R48" s="1">
        <v>0</v>
      </c>
      <c r="S48" s="1">
        <v>0</v>
      </c>
      <c r="T48" s="1">
        <v>0.19700000000000001</v>
      </c>
      <c r="U48" s="1">
        <v>0.77600000000000002</v>
      </c>
      <c r="V48" s="1"/>
      <c r="W48" s="1"/>
      <c r="X48" s="1"/>
      <c r="Y48" s="1"/>
      <c r="Z48" s="1"/>
      <c r="AA48" s="1"/>
      <c r="AB48" s="1"/>
      <c r="AD48" s="1">
        <f t="shared" si="26"/>
        <v>0</v>
      </c>
      <c r="AE48" s="1">
        <f t="shared" si="27"/>
        <v>0</v>
      </c>
      <c r="AF48" s="1">
        <f t="shared" si="28"/>
        <v>0</v>
      </c>
      <c r="AG48" s="1">
        <f t="shared" si="29"/>
        <v>0.45223407802600868</v>
      </c>
      <c r="AH48" s="1">
        <f t="shared" si="30"/>
        <v>1.7809269756585528</v>
      </c>
      <c r="AI48" s="1"/>
      <c r="AJ48" s="1"/>
      <c r="AK48" s="1"/>
      <c r="AL48" s="1"/>
      <c r="AM48" s="1"/>
      <c r="AN48" s="1"/>
    </row>
    <row r="49" spans="1:44" x14ac:dyDescent="0.25">
      <c r="B49" s="1">
        <v>1.718</v>
      </c>
      <c r="C49" s="1">
        <v>0</v>
      </c>
      <c r="D49" s="1">
        <v>0</v>
      </c>
      <c r="E49" s="1">
        <v>0</v>
      </c>
      <c r="F49" s="1">
        <v>0.53400000000000003</v>
      </c>
      <c r="G49" s="1">
        <v>1.2629999999999999</v>
      </c>
      <c r="H49" s="1"/>
      <c r="I49" s="1"/>
      <c r="J49" s="1"/>
      <c r="K49" s="1"/>
      <c r="L49" s="1"/>
      <c r="M49" s="1"/>
      <c r="N49" s="1"/>
      <c r="O49" s="1"/>
      <c r="P49" s="1">
        <v>0.94699999999999995</v>
      </c>
      <c r="Q49" s="1">
        <v>0</v>
      </c>
      <c r="R49" s="1">
        <v>0</v>
      </c>
      <c r="S49" s="1">
        <v>0</v>
      </c>
      <c r="T49" s="1">
        <v>0.311</v>
      </c>
      <c r="U49" s="1">
        <v>0.73499999999999999</v>
      </c>
      <c r="V49" s="1"/>
      <c r="W49" s="1"/>
      <c r="X49" s="1"/>
      <c r="Y49" s="1"/>
      <c r="Z49" s="1"/>
      <c r="AA49" s="1"/>
      <c r="AB49" s="1"/>
      <c r="AD49" s="1">
        <f t="shared" si="26"/>
        <v>0</v>
      </c>
      <c r="AE49" s="1">
        <f t="shared" si="27"/>
        <v>0</v>
      </c>
      <c r="AF49" s="1">
        <f t="shared" si="28"/>
        <v>0</v>
      </c>
      <c r="AG49" s="1">
        <f t="shared" si="29"/>
        <v>0.31160386795598533</v>
      </c>
      <c r="AH49" s="1">
        <f t="shared" si="30"/>
        <v>0.73699566522174054</v>
      </c>
      <c r="AI49" s="1"/>
      <c r="AJ49" s="1"/>
      <c r="AK49" s="1"/>
      <c r="AL49" s="1"/>
      <c r="AM49" s="1"/>
      <c r="AN49" s="1"/>
    </row>
    <row r="50" spans="1:44" x14ac:dyDescent="0.25">
      <c r="B50" s="1">
        <v>3.544</v>
      </c>
      <c r="C50" s="1">
        <v>0</v>
      </c>
      <c r="D50" s="1">
        <v>0</v>
      </c>
      <c r="E50" s="1">
        <v>0</v>
      </c>
      <c r="F50" s="1">
        <v>0.218</v>
      </c>
      <c r="G50" s="1">
        <v>2.133</v>
      </c>
      <c r="H50" s="1"/>
      <c r="I50" s="1"/>
      <c r="J50" s="1"/>
      <c r="K50" s="1"/>
      <c r="L50" s="1"/>
      <c r="M50" s="1"/>
      <c r="N50" s="1"/>
      <c r="O50" s="1"/>
      <c r="P50" s="1">
        <v>1.954</v>
      </c>
      <c r="Q50" s="1">
        <v>0</v>
      </c>
      <c r="R50" s="1">
        <v>0</v>
      </c>
      <c r="S50" s="1">
        <v>0</v>
      </c>
      <c r="T50" s="1">
        <v>6.2E-2</v>
      </c>
      <c r="U50" s="1">
        <v>0.60199999999999998</v>
      </c>
      <c r="V50" s="1"/>
      <c r="W50" s="1"/>
      <c r="X50" s="1"/>
      <c r="Y50" s="1"/>
      <c r="Z50" s="1"/>
      <c r="AA50" s="1"/>
      <c r="AB50" s="1"/>
      <c r="AD50" s="1">
        <f t="shared" si="26"/>
        <v>0</v>
      </c>
      <c r="AE50" s="1">
        <f t="shared" si="27"/>
        <v>0</v>
      </c>
      <c r="AF50" s="1">
        <f t="shared" si="28"/>
        <v>0</v>
      </c>
      <c r="AG50" s="1">
        <f t="shared" si="29"/>
        <v>0.12720906968989662</v>
      </c>
      <c r="AH50" s="1">
        <f t="shared" si="30"/>
        <v>1.2446648882960987</v>
      </c>
      <c r="AI50" s="1"/>
      <c r="AJ50" s="1"/>
      <c r="AK50" s="1"/>
      <c r="AL50" s="1"/>
      <c r="AM50" s="1"/>
      <c r="AN50" s="1"/>
    </row>
    <row r="51" spans="1:44" x14ac:dyDescent="0.25">
      <c r="B51" s="15"/>
      <c r="C51" s="15"/>
      <c r="D51" s="15"/>
      <c r="E51" s="15"/>
      <c r="F51" s="15"/>
      <c r="G51" s="15"/>
      <c r="H51" s="14"/>
      <c r="I51" s="15"/>
      <c r="J51" s="15"/>
      <c r="K51" s="15"/>
      <c r="L51" s="15"/>
      <c r="M51" s="15"/>
      <c r="N51" s="15"/>
      <c r="O51" s="14"/>
      <c r="P51" s="15"/>
      <c r="Q51" s="15"/>
      <c r="R51" s="15"/>
      <c r="S51" s="15"/>
      <c r="T51" s="15"/>
      <c r="U51" s="15"/>
      <c r="V51" s="14"/>
      <c r="W51" s="15"/>
      <c r="X51" s="15"/>
      <c r="Y51" s="15"/>
      <c r="Z51" s="15"/>
      <c r="AA51" s="15"/>
      <c r="AB51" s="15"/>
      <c r="AD51" s="15"/>
      <c r="AE51" s="15"/>
      <c r="AF51" s="15"/>
      <c r="AG51" s="15"/>
      <c r="AH51" s="15"/>
      <c r="AI51" s="1"/>
      <c r="AJ51" s="15"/>
      <c r="AK51" s="15"/>
      <c r="AL51" s="15"/>
      <c r="AM51" s="15"/>
      <c r="AN51" s="15"/>
    </row>
    <row r="52" spans="1:44" x14ac:dyDescent="0.25">
      <c r="A52" s="2" t="s">
        <v>6</v>
      </c>
      <c r="B52" s="11">
        <f>AVERAGE(B30:B51)</f>
        <v>1.8139999999999996</v>
      </c>
      <c r="C52" s="11">
        <f t="shared" ref="C52:AB52" si="36">AVERAGE(C30:C51)</f>
        <v>0</v>
      </c>
      <c r="D52" s="11">
        <f t="shared" si="36"/>
        <v>0</v>
      </c>
      <c r="E52" s="11">
        <f t="shared" si="36"/>
        <v>0</v>
      </c>
      <c r="F52" s="11">
        <f t="shared" si="36"/>
        <v>0.21714285714285717</v>
      </c>
      <c r="G52" s="11">
        <f t="shared" si="36"/>
        <v>1.7137142857142857</v>
      </c>
      <c r="H52" s="11"/>
      <c r="I52" s="11">
        <f t="shared" si="36"/>
        <v>1.691357142857143</v>
      </c>
      <c r="J52" s="11">
        <f t="shared" si="36"/>
        <v>0</v>
      </c>
      <c r="K52" s="11">
        <f t="shared" si="36"/>
        <v>0.23992857142857144</v>
      </c>
      <c r="L52" s="11">
        <f t="shared" si="36"/>
        <v>1.1743571428571431</v>
      </c>
      <c r="M52" s="11">
        <f t="shared" si="36"/>
        <v>1.6687142857142858</v>
      </c>
      <c r="N52" s="11">
        <f t="shared" si="36"/>
        <v>1.7737857142857141</v>
      </c>
      <c r="O52" s="11"/>
      <c r="P52" s="11">
        <f t="shared" si="36"/>
        <v>1</v>
      </c>
      <c r="Q52" s="11">
        <f t="shared" si="36"/>
        <v>0</v>
      </c>
      <c r="R52" s="11">
        <f t="shared" si="36"/>
        <v>0</v>
      </c>
      <c r="S52" s="11">
        <f t="shared" si="36"/>
        <v>0</v>
      </c>
      <c r="T52" s="11">
        <f t="shared" si="36"/>
        <v>0.15614285714285714</v>
      </c>
      <c r="U52" s="11">
        <f t="shared" si="36"/>
        <v>1.0222380952380952</v>
      </c>
      <c r="V52" s="11"/>
      <c r="W52" s="11">
        <f t="shared" si="36"/>
        <v>0.99992857142857139</v>
      </c>
      <c r="X52" s="11">
        <f t="shared" si="36"/>
        <v>0</v>
      </c>
      <c r="Y52" s="11">
        <f t="shared" si="36"/>
        <v>0.16807142857142851</v>
      </c>
      <c r="Z52" s="11">
        <f t="shared" si="36"/>
        <v>0.72221428571428559</v>
      </c>
      <c r="AA52" s="11">
        <f t="shared" si="36"/>
        <v>1.0956428571428571</v>
      </c>
      <c r="AB52" s="11">
        <f t="shared" si="36"/>
        <v>1.0249999999999999</v>
      </c>
      <c r="AD52" s="11">
        <f>AVERAGE(AD30:AD50)</f>
        <v>0</v>
      </c>
      <c r="AE52" s="11">
        <f t="shared" ref="AE52:AM52" si="37">AVERAGE(AE30:AE50)</f>
        <v>0</v>
      </c>
      <c r="AF52" s="11">
        <f t="shared" si="37"/>
        <v>0</v>
      </c>
      <c r="AG52" s="11">
        <f t="shared" si="37"/>
        <v>0.12670890296765588</v>
      </c>
      <c r="AH52" s="11">
        <f t="shared" si="37"/>
        <v>1.0000000000000002</v>
      </c>
      <c r="AI52" s="11"/>
      <c r="AJ52" s="11">
        <f t="shared" si="37"/>
        <v>0</v>
      </c>
      <c r="AK52" s="11">
        <f t="shared" si="37"/>
        <v>0.13526356058470584</v>
      </c>
      <c r="AL52" s="11">
        <f t="shared" si="37"/>
        <v>0.66206257802118162</v>
      </c>
      <c r="AM52" s="11">
        <f t="shared" si="37"/>
        <v>0.94076430556114865</v>
      </c>
      <c r="AN52" s="11">
        <f>AVERAGE(AN30:AN50)</f>
        <v>1.0000000000000002</v>
      </c>
    </row>
    <row r="53" spans="1:44" x14ac:dyDescent="0.25">
      <c r="A53" s="2" t="s">
        <v>7</v>
      </c>
      <c r="B53" s="11">
        <f>_xlfn.STDEV.S(B30:B51)/SQRT(COUNT(B30:B51))</f>
        <v>0.22876794230960662</v>
      </c>
      <c r="C53" s="11">
        <f t="shared" ref="C53:AB53" si="38">_xlfn.STDEV.S(C30:C51)/SQRT(COUNT(C30:C51))</f>
        <v>0</v>
      </c>
      <c r="D53" s="11">
        <f t="shared" si="38"/>
        <v>0</v>
      </c>
      <c r="E53" s="11">
        <f t="shared" si="38"/>
        <v>0</v>
      </c>
      <c r="F53" s="11">
        <f t="shared" si="38"/>
        <v>4.8117281605631529E-2</v>
      </c>
      <c r="G53" s="11">
        <f t="shared" si="38"/>
        <v>0.21070952859844017</v>
      </c>
      <c r="H53" s="11"/>
      <c r="I53" s="11">
        <f t="shared" si="38"/>
        <v>0.32276468152344745</v>
      </c>
      <c r="J53" s="11">
        <f t="shared" si="38"/>
        <v>0</v>
      </c>
      <c r="K53" s="11">
        <f t="shared" si="38"/>
        <v>0.10599323347082706</v>
      </c>
      <c r="L53" s="11">
        <f t="shared" si="38"/>
        <v>0.2048342564269108</v>
      </c>
      <c r="M53" s="11">
        <f t="shared" si="38"/>
        <v>0.29018645821911115</v>
      </c>
      <c r="N53" s="11">
        <f t="shared" si="38"/>
        <v>0.33801154441842013</v>
      </c>
      <c r="O53" s="11"/>
      <c r="P53" s="11">
        <f t="shared" si="38"/>
        <v>0.1261302803415881</v>
      </c>
      <c r="Q53" s="11">
        <f t="shared" si="38"/>
        <v>0</v>
      </c>
      <c r="R53" s="11">
        <f t="shared" si="38"/>
        <v>0</v>
      </c>
      <c r="S53" s="11">
        <f t="shared" si="38"/>
        <v>0</v>
      </c>
      <c r="T53" s="11">
        <f t="shared" si="38"/>
        <v>3.8240360485592019E-2</v>
      </c>
      <c r="U53" s="11">
        <f t="shared" si="38"/>
        <v>9.8699445281451359E-2</v>
      </c>
      <c r="V53" s="11"/>
      <c r="W53" s="11">
        <f t="shared" si="38"/>
        <v>0.19083830288831843</v>
      </c>
      <c r="X53" s="11">
        <f t="shared" si="38"/>
        <v>0</v>
      </c>
      <c r="Y53" s="11">
        <f t="shared" si="38"/>
        <v>7.7942742036104642E-2</v>
      </c>
      <c r="Z53" s="11">
        <f t="shared" si="38"/>
        <v>4.637889565657425E-2</v>
      </c>
      <c r="AA53" s="11">
        <f t="shared" si="38"/>
        <v>8.0413601655691266E-2</v>
      </c>
      <c r="AB53" s="11">
        <f t="shared" si="38"/>
        <v>8.4851000628704029E-2</v>
      </c>
      <c r="AD53" s="11">
        <f>_xlfn.STDEV.S(AD30:AD50)/SQRT(COUNT(AD30:AD50))</f>
        <v>0</v>
      </c>
      <c r="AE53" s="11">
        <f t="shared" ref="AE53:AH53" si="39">_xlfn.STDEV.S(AE30:AE50)/SQRT(COUNT(AE30:AE50))</f>
        <v>0</v>
      </c>
      <c r="AF53" s="11">
        <f t="shared" si="39"/>
        <v>0</v>
      </c>
      <c r="AG53" s="11">
        <f t="shared" si="39"/>
        <v>2.8077773527794322E-2</v>
      </c>
      <c r="AH53" s="11">
        <f t="shared" si="39"/>
        <v>0.12295487664130386</v>
      </c>
      <c r="AI53" s="11"/>
      <c r="AJ53" s="11">
        <f>_xlfn.STDEV.S(AJ30:AJ43)/SQRT(COUNT(AJ30:AJ43))</f>
        <v>0</v>
      </c>
      <c r="AK53" s="11">
        <f t="shared" ref="AK53:AN53" si="40">_xlfn.STDEV.S(AK30:AK43)/SQRT(COUNT(AK30:AK43))</f>
        <v>5.9755376659750288E-2</v>
      </c>
      <c r="AL53" s="11">
        <f t="shared" si="40"/>
        <v>0.11547858051692309</v>
      </c>
      <c r="AM53" s="11">
        <f t="shared" si="40"/>
        <v>0.16359724620736746</v>
      </c>
      <c r="AN53" s="11">
        <f t="shared" si="40"/>
        <v>0.19055940167752111</v>
      </c>
    </row>
    <row r="54" spans="1:44" x14ac:dyDescent="0.25">
      <c r="A54" s="2" t="s">
        <v>39</v>
      </c>
      <c r="AD54" s="1">
        <f>_xlfn.STDEV.S(AD30:AD50)</f>
        <v>0</v>
      </c>
      <c r="AE54" s="1">
        <f t="shared" ref="AE54:AH54" si="41">_xlfn.STDEV.S(AE30:AE50)</f>
        <v>0</v>
      </c>
      <c r="AF54" s="1">
        <f t="shared" si="41"/>
        <v>0</v>
      </c>
      <c r="AG54" s="1">
        <f t="shared" si="41"/>
        <v>0.12866852253694475</v>
      </c>
      <c r="AH54" s="1">
        <f t="shared" si="41"/>
        <v>0.56345002927273258</v>
      </c>
      <c r="AI54" s="1"/>
      <c r="AJ54" s="1">
        <f>_xlfn.STDEV.S(AJ30:AJ43)</f>
        <v>0</v>
      </c>
      <c r="AK54" s="1">
        <f t="shared" ref="AK54:AM54" si="42">_xlfn.STDEV.S(AK30:AK43)</f>
        <v>0.22358414647841382</v>
      </c>
      <c r="AL54" s="1">
        <f t="shared" si="42"/>
        <v>0.43208128380531463</v>
      </c>
      <c r="AM54" s="1">
        <f t="shared" si="42"/>
        <v>0.61212484472767159</v>
      </c>
      <c r="AN54" s="1">
        <f>_xlfn.STDEV.S(AN30:AN43)</f>
        <v>0.71300799290591943</v>
      </c>
    </row>
    <row r="55" spans="1:44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</row>
    <row r="57" spans="1:44" x14ac:dyDescent="0.25">
      <c r="A57" s="2" t="s">
        <v>25</v>
      </c>
    </row>
    <row r="59" spans="1:44" x14ac:dyDescent="0.25">
      <c r="B59" s="2" t="s">
        <v>26</v>
      </c>
      <c r="C59" t="s">
        <v>36</v>
      </c>
      <c r="D59" s="2"/>
      <c r="E59" s="2"/>
      <c r="F59" s="2"/>
      <c r="G59" s="2"/>
      <c r="I59" s="3" t="s">
        <v>27</v>
      </c>
      <c r="J59" t="s">
        <v>36</v>
      </c>
      <c r="P59" s="2" t="s">
        <v>26</v>
      </c>
      <c r="Q59" t="s">
        <v>17</v>
      </c>
      <c r="R59" s="2"/>
      <c r="W59" s="3" t="s">
        <v>27</v>
      </c>
      <c r="X59" t="s">
        <v>17</v>
      </c>
      <c r="AD59" s="2" t="s">
        <v>26</v>
      </c>
      <c r="AE59" t="s">
        <v>42</v>
      </c>
      <c r="AF59" s="2"/>
      <c r="AJ59" s="3" t="s">
        <v>27</v>
      </c>
      <c r="AK59" t="s">
        <v>40</v>
      </c>
    </row>
    <row r="61" spans="1:44" x14ac:dyDescent="0.25">
      <c r="B61" s="4" t="s">
        <v>11</v>
      </c>
      <c r="C61" s="4" t="s">
        <v>19</v>
      </c>
      <c r="D61" s="4" t="s">
        <v>12</v>
      </c>
      <c r="E61" s="4" t="s">
        <v>13</v>
      </c>
      <c r="F61" s="4" t="s">
        <v>14</v>
      </c>
      <c r="G61" s="4" t="s">
        <v>15</v>
      </c>
      <c r="H61" s="5"/>
      <c r="I61" s="4" t="s">
        <v>11</v>
      </c>
      <c r="J61" s="4" t="s">
        <v>19</v>
      </c>
      <c r="K61" s="4" t="s">
        <v>12</v>
      </c>
      <c r="L61" s="4" t="s">
        <v>13</v>
      </c>
      <c r="M61" s="4" t="s">
        <v>14</v>
      </c>
      <c r="N61" s="4" t="s">
        <v>15</v>
      </c>
      <c r="O61" s="5"/>
      <c r="P61" s="4" t="s">
        <v>11</v>
      </c>
      <c r="Q61" s="4" t="s">
        <v>19</v>
      </c>
      <c r="R61" s="4" t="s">
        <v>12</v>
      </c>
      <c r="S61" s="4" t="s">
        <v>13</v>
      </c>
      <c r="T61" s="4" t="s">
        <v>14</v>
      </c>
      <c r="U61" s="4" t="s">
        <v>15</v>
      </c>
      <c r="V61" s="5"/>
      <c r="W61" s="4" t="s">
        <v>11</v>
      </c>
      <c r="X61" s="4" t="s">
        <v>19</v>
      </c>
      <c r="Y61" s="4" t="s">
        <v>12</v>
      </c>
      <c r="Z61" s="4" t="s">
        <v>13</v>
      </c>
      <c r="AA61" s="4" t="s">
        <v>14</v>
      </c>
      <c r="AB61" s="4" t="s">
        <v>15</v>
      </c>
      <c r="AD61" s="4" t="s">
        <v>19</v>
      </c>
      <c r="AE61" s="4" t="s">
        <v>12</v>
      </c>
      <c r="AF61" s="4" t="s">
        <v>13</v>
      </c>
      <c r="AG61" s="4" t="s">
        <v>14</v>
      </c>
      <c r="AH61" s="4" t="s">
        <v>15</v>
      </c>
      <c r="AI61" s="5"/>
      <c r="AJ61" s="4" t="s">
        <v>19</v>
      </c>
      <c r="AK61" s="4" t="s">
        <v>12</v>
      </c>
      <c r="AL61" s="4" t="s">
        <v>13</v>
      </c>
      <c r="AM61" s="4" t="s">
        <v>14</v>
      </c>
      <c r="AN61" s="4" t="s">
        <v>15</v>
      </c>
      <c r="AO61" s="5"/>
      <c r="AP61" s="5"/>
    </row>
    <row r="62" spans="1:44" x14ac:dyDescent="0.25">
      <c r="B62" s="1">
        <v>3.4079999999999999</v>
      </c>
      <c r="C62" s="1">
        <v>0</v>
      </c>
      <c r="D62" s="1">
        <v>0</v>
      </c>
      <c r="E62" s="1">
        <v>0</v>
      </c>
      <c r="F62" s="1">
        <v>1.752</v>
      </c>
      <c r="G62" s="1">
        <v>3.9060000000000001</v>
      </c>
      <c r="H62" s="1"/>
      <c r="I62" s="1">
        <v>0.76300000000000001</v>
      </c>
      <c r="J62" s="1">
        <v>0</v>
      </c>
      <c r="K62" s="1">
        <v>0.23</v>
      </c>
      <c r="L62" s="1">
        <v>0.79900000000000004</v>
      </c>
      <c r="M62" s="1">
        <v>1.4650000000000001</v>
      </c>
      <c r="N62" s="1">
        <v>2.1389999999999998</v>
      </c>
      <c r="O62" s="1"/>
      <c r="P62" s="1">
        <v>0.97199999999999998</v>
      </c>
      <c r="Q62" s="1">
        <v>0</v>
      </c>
      <c r="R62" s="1">
        <v>0</v>
      </c>
      <c r="S62" s="1">
        <v>0</v>
      </c>
      <c r="T62" s="1">
        <v>0.51400000000000001</v>
      </c>
      <c r="U62" s="1">
        <v>1.1459999999999999</v>
      </c>
      <c r="V62" s="1"/>
      <c r="W62" s="1">
        <v>0.94899999999999995</v>
      </c>
      <c r="X62" s="1">
        <v>0</v>
      </c>
      <c r="Y62" s="1">
        <v>0.30099999999999999</v>
      </c>
      <c r="Z62" s="1">
        <v>1.0469999999999999</v>
      </c>
      <c r="AA62" s="1">
        <v>1.919</v>
      </c>
      <c r="AB62" s="1">
        <v>2.802</v>
      </c>
      <c r="AD62" s="1">
        <f>C62/$G$78</f>
        <v>0</v>
      </c>
      <c r="AE62" s="1">
        <f t="shared" ref="AE62:AH62" si="43">D62/$G$78</f>
        <v>0</v>
      </c>
      <c r="AF62" s="1">
        <f t="shared" si="43"/>
        <v>0</v>
      </c>
      <c r="AG62" s="1">
        <f t="shared" si="43"/>
        <v>0.55918462880609399</v>
      </c>
      <c r="AH62" s="1">
        <f t="shared" si="43"/>
        <v>1.2466753197012577</v>
      </c>
      <c r="AI62" s="1"/>
      <c r="AJ62" s="1">
        <f>J62/$N$78</f>
        <v>0</v>
      </c>
      <c r="AK62" s="1">
        <f t="shared" ref="AK62:AN62" si="44">K62/$N$78</f>
        <v>0.16136576239476147</v>
      </c>
      <c r="AL62" s="1">
        <f t="shared" si="44"/>
        <v>0.56057062675397573</v>
      </c>
      <c r="AM62" s="1">
        <f t="shared" si="44"/>
        <v>1.0278297474275024</v>
      </c>
      <c r="AN62" s="1">
        <f t="shared" si="44"/>
        <v>1.5007015902712815</v>
      </c>
      <c r="AO62" s="6"/>
      <c r="AP62" s="6"/>
    </row>
    <row r="63" spans="1:44" x14ac:dyDescent="0.25">
      <c r="B63" s="1">
        <v>1.86</v>
      </c>
      <c r="C63" s="1">
        <v>0</v>
      </c>
      <c r="D63" s="1">
        <v>0</v>
      </c>
      <c r="E63" s="1">
        <v>0</v>
      </c>
      <c r="F63" s="1">
        <v>1.5960000000000001</v>
      </c>
      <c r="G63" s="1">
        <v>3.226</v>
      </c>
      <c r="H63" s="1"/>
      <c r="I63" s="1">
        <v>1.907</v>
      </c>
      <c r="J63" s="1">
        <v>0.254</v>
      </c>
      <c r="K63" s="1">
        <v>0.20300000000000001</v>
      </c>
      <c r="L63" s="1">
        <v>1.1319999999999999</v>
      </c>
      <c r="M63" s="1">
        <v>1.988</v>
      </c>
      <c r="N63" s="1">
        <v>2.371</v>
      </c>
      <c r="O63" s="1"/>
      <c r="P63" s="1">
        <v>0.53</v>
      </c>
      <c r="Q63" s="1">
        <v>0</v>
      </c>
      <c r="R63" s="1">
        <v>0</v>
      </c>
      <c r="S63" s="1">
        <v>0</v>
      </c>
      <c r="T63" s="1">
        <v>0.85799999999999998</v>
      </c>
      <c r="U63" s="1">
        <v>1.7350000000000001</v>
      </c>
      <c r="V63" s="1"/>
      <c r="W63" s="1">
        <v>2.37</v>
      </c>
      <c r="X63" s="1">
        <v>0.13300000000000001</v>
      </c>
      <c r="Y63" s="1">
        <v>0.106</v>
      </c>
      <c r="Z63" s="1">
        <v>0.59299999999999997</v>
      </c>
      <c r="AA63" s="1">
        <v>1.042</v>
      </c>
      <c r="AB63" s="1">
        <v>1.244</v>
      </c>
      <c r="AD63" s="1">
        <f t="shared" ref="AD63:AD76" si="45">C63/$G$78</f>
        <v>0</v>
      </c>
      <c r="AE63" s="1">
        <f t="shared" ref="AE63:AE76" si="46">D63/$G$78</f>
        <v>0</v>
      </c>
      <c r="AF63" s="1">
        <f t="shared" ref="AF63:AF76" si="47">E63/$G$78</f>
        <v>0</v>
      </c>
      <c r="AG63" s="1">
        <f t="shared" ref="AG63:AG76" si="48">F63/$G$78</f>
        <v>0.50939421665212681</v>
      </c>
      <c r="AH63" s="1">
        <f t="shared" ref="AH63:AH76" si="49">G63/$G$78</f>
        <v>1.0296401897993488</v>
      </c>
      <c r="AI63" s="1"/>
      <c r="AJ63" s="1">
        <f t="shared" ref="AJ63:AJ70" si="50">J63/$N$78</f>
        <v>0.17820392890551917</v>
      </c>
      <c r="AK63" s="1">
        <f t="shared" ref="AK63:AK70" si="51">K63/$N$78</f>
        <v>0.14242282507015905</v>
      </c>
      <c r="AL63" s="1">
        <f t="shared" ref="AL63:AL70" si="52">L63/$N$78</f>
        <v>0.79420018709073892</v>
      </c>
      <c r="AM63" s="1">
        <f t="shared" ref="AM63:AM70" si="53">M63/$N$78</f>
        <v>1.3947614593077642</v>
      </c>
      <c r="AN63" s="1">
        <f t="shared" ref="AN63:AN70" si="54">N63/$N$78</f>
        <v>1.6634705332086062</v>
      </c>
    </row>
    <row r="64" spans="1:44" x14ac:dyDescent="0.25">
      <c r="B64" s="1">
        <v>7.1559999999999997</v>
      </c>
      <c r="C64" s="1">
        <v>0</v>
      </c>
      <c r="D64" s="1">
        <v>0</v>
      </c>
      <c r="E64" s="1">
        <v>0</v>
      </c>
      <c r="F64" s="1">
        <v>2.6709999999999998</v>
      </c>
      <c r="G64" s="1">
        <v>5.27</v>
      </c>
      <c r="H64" s="1"/>
      <c r="I64" s="1">
        <v>1.0029999999999999</v>
      </c>
      <c r="J64" s="1">
        <v>0.3</v>
      </c>
      <c r="K64" s="1">
        <v>0.879</v>
      </c>
      <c r="L64" s="1">
        <v>2.742</v>
      </c>
      <c r="M64" s="1">
        <v>3.4359999999999999</v>
      </c>
      <c r="N64" s="1">
        <v>3.262</v>
      </c>
      <c r="O64" s="1"/>
      <c r="P64" s="1">
        <v>2.04</v>
      </c>
      <c r="Q64" s="1">
        <v>0</v>
      </c>
      <c r="R64" s="1">
        <v>0</v>
      </c>
      <c r="S64" s="1">
        <v>0</v>
      </c>
      <c r="T64" s="1">
        <v>0.373</v>
      </c>
      <c r="U64" s="1">
        <v>0.73599999999999999</v>
      </c>
      <c r="V64" s="1"/>
      <c r="W64" s="1">
        <v>1.2470000000000001</v>
      </c>
      <c r="X64" s="1">
        <v>0.29899999999999999</v>
      </c>
      <c r="Y64" s="1">
        <v>0.877</v>
      </c>
      <c r="Z64" s="1">
        <v>2.7320000000000002</v>
      </c>
      <c r="AA64" s="1">
        <v>3.4249999999999998</v>
      </c>
      <c r="AB64" s="1">
        <v>3.2509999999999999</v>
      </c>
      <c r="AD64" s="1">
        <f t="shared" si="45"/>
        <v>0</v>
      </c>
      <c r="AE64" s="1">
        <f t="shared" si="46"/>
        <v>0</v>
      </c>
      <c r="AF64" s="1">
        <f t="shared" si="47"/>
        <v>0</v>
      </c>
      <c r="AG64" s="1">
        <f t="shared" si="48"/>
        <v>0.85250122348234991</v>
      </c>
      <c r="AH64" s="1">
        <f t="shared" si="49"/>
        <v>1.6820222567397918</v>
      </c>
      <c r="AI64" s="1"/>
      <c r="AJ64" s="1">
        <f t="shared" si="50"/>
        <v>0.21047708138447146</v>
      </c>
      <c r="AK64" s="1">
        <f t="shared" si="51"/>
        <v>0.61669784845650144</v>
      </c>
      <c r="AL64" s="1">
        <f t="shared" si="52"/>
        <v>1.9237605238540691</v>
      </c>
      <c r="AM64" s="1">
        <f t="shared" si="53"/>
        <v>2.4106641721234801</v>
      </c>
      <c r="AN64" s="1">
        <f t="shared" si="54"/>
        <v>2.2885874649204863</v>
      </c>
    </row>
    <row r="65" spans="1:40" x14ac:dyDescent="0.25">
      <c r="B65" s="1">
        <v>3.0030000000000001</v>
      </c>
      <c r="C65" s="1">
        <v>0</v>
      </c>
      <c r="D65" s="1">
        <v>0</v>
      </c>
      <c r="E65" s="1">
        <v>0</v>
      </c>
      <c r="F65" s="1">
        <v>2.0590000000000002</v>
      </c>
      <c r="G65" s="1">
        <v>2.6579999999999999</v>
      </c>
      <c r="H65" s="1"/>
      <c r="I65" s="1">
        <v>0.54300000000000004</v>
      </c>
      <c r="J65" s="1">
        <v>0.187</v>
      </c>
      <c r="K65" s="1">
        <v>0.66100000000000003</v>
      </c>
      <c r="L65" s="1">
        <v>0.93799999999999994</v>
      </c>
      <c r="M65" s="1">
        <v>0.999</v>
      </c>
      <c r="N65" s="1">
        <v>0.90700000000000003</v>
      </c>
      <c r="O65" s="1"/>
      <c r="P65" s="1">
        <v>0.85599999999999998</v>
      </c>
      <c r="Q65" s="1">
        <v>0</v>
      </c>
      <c r="R65" s="1">
        <v>0</v>
      </c>
      <c r="S65" s="1">
        <v>0</v>
      </c>
      <c r="T65" s="1">
        <v>0.68600000000000005</v>
      </c>
      <c r="U65" s="1">
        <v>0.88500000000000001</v>
      </c>
      <c r="V65" s="1"/>
      <c r="W65" s="1">
        <v>0.67500000000000004</v>
      </c>
      <c r="X65" s="1">
        <v>0.34499999999999997</v>
      </c>
      <c r="Y65" s="1">
        <v>1.2170000000000001</v>
      </c>
      <c r="Z65" s="1">
        <v>1.7270000000000001</v>
      </c>
      <c r="AA65" s="1">
        <v>1.839</v>
      </c>
      <c r="AB65" s="1">
        <v>1.67</v>
      </c>
      <c r="AD65" s="1">
        <f t="shared" si="45"/>
        <v>0</v>
      </c>
      <c r="AE65" s="1">
        <f t="shared" si="46"/>
        <v>0</v>
      </c>
      <c r="AF65" s="1">
        <f t="shared" si="47"/>
        <v>0</v>
      </c>
      <c r="AG65" s="1">
        <f t="shared" si="48"/>
        <v>0.65716960657063217</v>
      </c>
      <c r="AH65" s="1">
        <f t="shared" si="49"/>
        <v>0.84835202246951935</v>
      </c>
      <c r="AI65" s="1"/>
      <c r="AJ65" s="1">
        <f t="shared" si="50"/>
        <v>0.13119738072965387</v>
      </c>
      <c r="AK65" s="1">
        <f t="shared" si="51"/>
        <v>0.46375116931711885</v>
      </c>
      <c r="AL65" s="1">
        <f t="shared" si="52"/>
        <v>0.65809167446211403</v>
      </c>
      <c r="AM65" s="1">
        <f t="shared" si="53"/>
        <v>0.70088868101029</v>
      </c>
      <c r="AN65" s="1">
        <f t="shared" si="54"/>
        <v>0.63634237605238542</v>
      </c>
    </row>
    <row r="66" spans="1:40" x14ac:dyDescent="0.25">
      <c r="B66" s="1">
        <v>2.1619999999999999</v>
      </c>
      <c r="C66" s="1">
        <v>0</v>
      </c>
      <c r="D66" s="1">
        <v>0</v>
      </c>
      <c r="E66" s="1">
        <v>0</v>
      </c>
      <c r="F66" s="1">
        <v>1.6879999999999999</v>
      </c>
      <c r="G66" s="1">
        <v>1.722</v>
      </c>
      <c r="H66" s="1"/>
      <c r="I66" s="1">
        <v>0.70599999999999996</v>
      </c>
      <c r="J66" s="1">
        <v>0.2</v>
      </c>
      <c r="K66" s="1">
        <v>0.42399999999999999</v>
      </c>
      <c r="L66" s="1">
        <v>0.878</v>
      </c>
      <c r="M66" s="1">
        <v>1.1870000000000001</v>
      </c>
      <c r="N66" s="1">
        <v>1.4359999999999999</v>
      </c>
      <c r="O66" s="1"/>
      <c r="P66" s="1">
        <v>0.61599999999999999</v>
      </c>
      <c r="Q66" s="1">
        <v>0</v>
      </c>
      <c r="R66" s="1">
        <v>0</v>
      </c>
      <c r="S66" s="1">
        <v>0</v>
      </c>
      <c r="T66" s="1">
        <v>0.78100000000000003</v>
      </c>
      <c r="U66" s="1">
        <v>0.79700000000000004</v>
      </c>
      <c r="V66" s="1"/>
      <c r="W66" s="1">
        <v>0.878</v>
      </c>
      <c r="X66" s="1">
        <v>0.28199999999999997</v>
      </c>
      <c r="Y66" s="1">
        <v>0.6</v>
      </c>
      <c r="Z66" s="1">
        <v>1.2430000000000001</v>
      </c>
      <c r="AA66" s="1">
        <v>1.68</v>
      </c>
      <c r="AB66" s="1">
        <v>2.032</v>
      </c>
      <c r="AD66" s="1">
        <f t="shared" si="45"/>
        <v>0</v>
      </c>
      <c r="AE66" s="1">
        <f t="shared" si="46"/>
        <v>0</v>
      </c>
      <c r="AF66" s="1">
        <f t="shared" si="47"/>
        <v>0</v>
      </c>
      <c r="AG66" s="1">
        <f t="shared" si="48"/>
        <v>0.53875779305062022</v>
      </c>
      <c r="AH66" s="1">
        <f t="shared" si="49"/>
        <v>0.54960954954571573</v>
      </c>
      <c r="AI66" s="1"/>
      <c r="AJ66" s="1">
        <f t="shared" si="50"/>
        <v>0.14031805425631433</v>
      </c>
      <c r="AK66" s="1">
        <f t="shared" si="51"/>
        <v>0.29747427502338636</v>
      </c>
      <c r="AL66" s="1">
        <f>L66/$N$78</f>
        <v>0.61599625818521986</v>
      </c>
      <c r="AM66" s="1">
        <f t="shared" si="53"/>
        <v>0.83278765201122551</v>
      </c>
      <c r="AN66" s="1">
        <f t="shared" si="54"/>
        <v>1.0074836295603367</v>
      </c>
    </row>
    <row r="67" spans="1:40" x14ac:dyDescent="0.25">
      <c r="B67" s="1">
        <v>6.0510000000000002</v>
      </c>
      <c r="C67" s="1">
        <v>0</v>
      </c>
      <c r="D67" s="1">
        <v>0</v>
      </c>
      <c r="E67" s="1">
        <v>0</v>
      </c>
      <c r="F67" s="1">
        <v>3.4860000000000002</v>
      </c>
      <c r="G67" s="1">
        <v>5.1790000000000003</v>
      </c>
      <c r="H67" s="1"/>
      <c r="I67" s="1">
        <v>0.436</v>
      </c>
      <c r="J67" s="1">
        <v>0.17399999999999999</v>
      </c>
      <c r="K67" s="1">
        <v>0.32700000000000001</v>
      </c>
      <c r="L67" s="1">
        <v>0.749</v>
      </c>
      <c r="M67" s="1">
        <v>0.90300000000000002</v>
      </c>
      <c r="N67" s="1">
        <v>1.1060000000000001</v>
      </c>
      <c r="O67" s="1"/>
      <c r="P67" s="1">
        <v>1.7250000000000001</v>
      </c>
      <c r="Q67" s="1">
        <v>0</v>
      </c>
      <c r="R67" s="1">
        <v>0</v>
      </c>
      <c r="S67" s="1">
        <v>0</v>
      </c>
      <c r="T67" s="1">
        <v>0.57599999999999996</v>
      </c>
      <c r="U67" s="1">
        <v>0.85599999999999998</v>
      </c>
      <c r="V67" s="1"/>
      <c r="W67" s="1">
        <v>0.54200000000000004</v>
      </c>
      <c r="X67" s="1">
        <v>0.39900000000000002</v>
      </c>
      <c r="Y67" s="1">
        <v>0.75</v>
      </c>
      <c r="Z67" s="1">
        <v>1.718</v>
      </c>
      <c r="AA67" s="1">
        <v>2.0710000000000002</v>
      </c>
      <c r="AB67" s="1">
        <v>2.536</v>
      </c>
      <c r="AD67" s="1">
        <f>C67/$G$78</f>
        <v>0</v>
      </c>
      <c r="AE67" s="1">
        <f t="shared" si="46"/>
        <v>0</v>
      </c>
      <c r="AF67" s="1">
        <f t="shared" si="47"/>
        <v>0</v>
      </c>
      <c r="AG67" s="1">
        <f t="shared" si="48"/>
        <v>1.1126242100559611</v>
      </c>
      <c r="AH67" s="1">
        <f t="shared" si="49"/>
        <v>1.6529778496499778</v>
      </c>
      <c r="AI67" s="1"/>
      <c r="AJ67" s="1">
        <f t="shared" si="50"/>
        <v>0.12207670720299345</v>
      </c>
      <c r="AK67" s="1">
        <f t="shared" si="51"/>
        <v>0.22942001870907391</v>
      </c>
      <c r="AL67" s="1">
        <f t="shared" si="52"/>
        <v>0.52549111318989705</v>
      </c>
      <c r="AM67" s="1">
        <f t="shared" si="53"/>
        <v>0.63353601496725909</v>
      </c>
      <c r="AN67" s="1">
        <f t="shared" si="54"/>
        <v>0.77595884003741822</v>
      </c>
    </row>
    <row r="68" spans="1:40" x14ac:dyDescent="0.25">
      <c r="B68" s="1">
        <v>3.82</v>
      </c>
      <c r="C68" s="1">
        <v>0</v>
      </c>
      <c r="D68" s="1">
        <v>0</v>
      </c>
      <c r="E68" s="1">
        <v>0</v>
      </c>
      <c r="F68" s="1">
        <v>1.46</v>
      </c>
      <c r="G68" s="1">
        <v>2.625</v>
      </c>
      <c r="H68" s="1"/>
      <c r="I68" s="1">
        <v>0.59699999999999998</v>
      </c>
      <c r="J68" s="1">
        <v>0</v>
      </c>
      <c r="K68" s="1">
        <v>0.13400000000000001</v>
      </c>
      <c r="L68" s="1">
        <v>0.26</v>
      </c>
      <c r="M68" s="1">
        <v>0.39900000000000002</v>
      </c>
      <c r="N68" s="1">
        <v>0.46300000000000002</v>
      </c>
      <c r="O68" s="1"/>
      <c r="P68" s="1">
        <v>1.089</v>
      </c>
      <c r="Q68" s="1">
        <v>0</v>
      </c>
      <c r="R68" s="1">
        <v>0</v>
      </c>
      <c r="S68" s="1">
        <v>0</v>
      </c>
      <c r="T68" s="1">
        <v>0.38200000000000001</v>
      </c>
      <c r="U68" s="1">
        <v>0.68700000000000006</v>
      </c>
      <c r="V68" s="1"/>
      <c r="W68" s="1">
        <v>0.74199999999999999</v>
      </c>
      <c r="X68" s="1">
        <v>0</v>
      </c>
      <c r="Y68" s="1">
        <v>0.22500000000000001</v>
      </c>
      <c r="Z68" s="1">
        <v>0.436</v>
      </c>
      <c r="AA68" s="1">
        <v>0.66900000000000004</v>
      </c>
      <c r="AB68" s="1">
        <v>0.77500000000000002</v>
      </c>
      <c r="AD68" s="1">
        <f t="shared" si="45"/>
        <v>0</v>
      </c>
      <c r="AE68" s="1">
        <f t="shared" si="46"/>
        <v>0</v>
      </c>
      <c r="AF68" s="1">
        <f t="shared" si="47"/>
        <v>0</v>
      </c>
      <c r="AG68" s="1">
        <f t="shared" si="48"/>
        <v>0.46598719067174499</v>
      </c>
      <c r="AH68" s="1">
        <f t="shared" si="49"/>
        <v>0.83781943528310321</v>
      </c>
      <c r="AI68" s="1"/>
      <c r="AJ68" s="1">
        <f t="shared" si="50"/>
        <v>0</v>
      </c>
      <c r="AK68" s="1">
        <f t="shared" si="51"/>
        <v>9.4013096351730593E-2</v>
      </c>
      <c r="AL68" s="1">
        <f t="shared" si="52"/>
        <v>0.18241347053320861</v>
      </c>
      <c r="AM68" s="1">
        <f t="shared" si="53"/>
        <v>0.27993451824134707</v>
      </c>
      <c r="AN68" s="1">
        <f t="shared" si="54"/>
        <v>0.32483629560336763</v>
      </c>
    </row>
    <row r="69" spans="1:40" x14ac:dyDescent="0.25">
      <c r="B69" s="1">
        <v>3.82</v>
      </c>
      <c r="C69" s="1">
        <v>0</v>
      </c>
      <c r="D69" s="1">
        <v>0</v>
      </c>
      <c r="E69" s="1">
        <v>0</v>
      </c>
      <c r="F69" s="1">
        <v>1.5089999999999999</v>
      </c>
      <c r="G69" s="1">
        <v>0.64400000000000002</v>
      </c>
      <c r="H69" s="1"/>
      <c r="I69" s="1">
        <v>0.64100000000000001</v>
      </c>
      <c r="J69" s="1">
        <v>0.11899999999999999</v>
      </c>
      <c r="K69" s="1">
        <v>0.17399999999999999</v>
      </c>
      <c r="L69" s="1">
        <v>0.41899999999999998</v>
      </c>
      <c r="M69" s="1">
        <v>0.58499999999999996</v>
      </c>
      <c r="N69" s="1">
        <v>0.66900000000000004</v>
      </c>
      <c r="O69" s="1"/>
      <c r="P69" s="1">
        <v>1.089</v>
      </c>
      <c r="Q69" s="1">
        <v>0</v>
      </c>
      <c r="R69" s="1">
        <v>0</v>
      </c>
      <c r="S69" s="1">
        <v>0</v>
      </c>
      <c r="T69" s="1">
        <v>0.39500000000000002</v>
      </c>
      <c r="U69" s="1">
        <v>0.16800000000000001</v>
      </c>
      <c r="V69" s="1"/>
      <c r="W69" s="1">
        <v>0.79800000000000004</v>
      </c>
      <c r="X69" s="1">
        <v>0.185</v>
      </c>
      <c r="Y69" s="1">
        <v>0.27100000000000002</v>
      </c>
      <c r="Z69" s="1">
        <v>0.65300000000000002</v>
      </c>
      <c r="AA69" s="1">
        <v>0.91100000000000003</v>
      </c>
      <c r="AB69" s="1">
        <v>1.0429999999999999</v>
      </c>
      <c r="AD69" s="1">
        <f t="shared" si="45"/>
        <v>0</v>
      </c>
      <c r="AE69" s="1">
        <f t="shared" si="46"/>
        <v>0</v>
      </c>
      <c r="AF69" s="1">
        <f t="shared" si="47"/>
        <v>0</v>
      </c>
      <c r="AG69" s="1">
        <f t="shared" si="48"/>
        <v>0.48162648679702957</v>
      </c>
      <c r="AH69" s="1">
        <f t="shared" si="49"/>
        <v>0.20554503478945466</v>
      </c>
      <c r="AI69" s="1"/>
      <c r="AJ69" s="1">
        <f t="shared" si="50"/>
        <v>8.3489242282507009E-2</v>
      </c>
      <c r="AK69" s="1">
        <f t="shared" si="51"/>
        <v>0.12207670720299345</v>
      </c>
      <c r="AL69" s="1">
        <f t="shared" si="52"/>
        <v>0.29396632366697845</v>
      </c>
      <c r="AM69" s="1">
        <f t="shared" si="53"/>
        <v>0.41043030869971936</v>
      </c>
      <c r="AN69" s="1">
        <f t="shared" si="54"/>
        <v>0.4693638914873714</v>
      </c>
    </row>
    <row r="70" spans="1:40" x14ac:dyDescent="0.25">
      <c r="B70" s="1">
        <v>4.1050000000000004</v>
      </c>
      <c r="C70" s="1">
        <v>0</v>
      </c>
      <c r="D70" s="1">
        <v>0</v>
      </c>
      <c r="E70" s="1">
        <v>0</v>
      </c>
      <c r="F70" s="1">
        <v>3.411</v>
      </c>
      <c r="G70" s="1">
        <v>4.3150000000000004</v>
      </c>
      <c r="H70" s="1"/>
      <c r="I70" s="1">
        <v>0.64100000000000001</v>
      </c>
      <c r="J70" s="1">
        <v>0</v>
      </c>
      <c r="K70" s="1">
        <v>0.189</v>
      </c>
      <c r="L70" s="1">
        <v>0.28699999999999998</v>
      </c>
      <c r="M70" s="1">
        <v>0.51500000000000001</v>
      </c>
      <c r="N70" s="1">
        <v>0.47499999999999998</v>
      </c>
      <c r="O70" s="1"/>
      <c r="P70" s="1">
        <v>1.17</v>
      </c>
      <c r="Q70" s="1">
        <v>0</v>
      </c>
      <c r="R70" s="1">
        <v>0</v>
      </c>
      <c r="S70" s="1">
        <v>0</v>
      </c>
      <c r="T70" s="1">
        <v>0.83099999999999996</v>
      </c>
      <c r="U70" s="1">
        <v>1.0509999999999999</v>
      </c>
      <c r="V70" s="1"/>
      <c r="W70" s="1">
        <v>0.79800000000000004</v>
      </c>
      <c r="X70" s="1">
        <v>0</v>
      </c>
      <c r="Y70" s="1">
        <v>0.29399999999999998</v>
      </c>
      <c r="Z70" s="1">
        <v>0.44700000000000001</v>
      </c>
      <c r="AA70" s="1">
        <v>0.80300000000000005</v>
      </c>
      <c r="AB70" s="1">
        <v>0.74</v>
      </c>
      <c r="AD70" s="1">
        <f t="shared" si="45"/>
        <v>0</v>
      </c>
      <c r="AE70" s="1">
        <f t="shared" si="46"/>
        <v>0</v>
      </c>
      <c r="AF70" s="1">
        <f t="shared" si="47"/>
        <v>0</v>
      </c>
      <c r="AG70" s="1">
        <f t="shared" si="48"/>
        <v>1.0886865119050153</v>
      </c>
      <c r="AH70" s="1">
        <f t="shared" si="49"/>
        <v>1.3772155669510822</v>
      </c>
      <c r="AI70" s="1"/>
      <c r="AJ70" s="1">
        <f t="shared" si="50"/>
        <v>0</v>
      </c>
      <c r="AK70" s="1">
        <f t="shared" si="51"/>
        <v>0.13260056127221703</v>
      </c>
      <c r="AL70" s="1">
        <f t="shared" si="52"/>
        <v>0.20135640785781103</v>
      </c>
      <c r="AM70" s="1">
        <f t="shared" si="53"/>
        <v>0.36131898971000936</v>
      </c>
      <c r="AN70" s="1">
        <f t="shared" si="54"/>
        <v>0.33325537885874645</v>
      </c>
    </row>
    <row r="71" spans="1:40" x14ac:dyDescent="0.25">
      <c r="B71" s="1">
        <v>3.073</v>
      </c>
      <c r="C71" s="1">
        <v>0</v>
      </c>
      <c r="D71" s="1">
        <v>0</v>
      </c>
      <c r="E71" s="1">
        <v>0</v>
      </c>
      <c r="F71" s="1">
        <v>1.028</v>
      </c>
      <c r="G71" s="1">
        <v>2.9790000000000001</v>
      </c>
      <c r="H71" s="1"/>
      <c r="I71" s="1"/>
      <c r="J71" s="1"/>
      <c r="K71" s="1"/>
      <c r="L71" s="1"/>
      <c r="M71" s="1"/>
      <c r="N71" s="1"/>
      <c r="O71" s="1"/>
      <c r="P71" s="1">
        <v>0.876</v>
      </c>
      <c r="Q71" s="1">
        <v>0</v>
      </c>
      <c r="R71" s="1">
        <v>0</v>
      </c>
      <c r="S71" s="1">
        <v>0</v>
      </c>
      <c r="T71" s="1">
        <v>0.33500000000000002</v>
      </c>
      <c r="U71" s="1">
        <v>0.96899999999999997</v>
      </c>
      <c r="V71" s="1"/>
      <c r="W71" s="1"/>
      <c r="X71" s="1"/>
      <c r="Y71" s="1"/>
      <c r="Z71" s="1"/>
      <c r="AA71" s="1"/>
      <c r="AB71" s="1"/>
      <c r="AD71" s="1">
        <f t="shared" si="45"/>
        <v>0</v>
      </c>
      <c r="AE71" s="1">
        <f t="shared" si="46"/>
        <v>0</v>
      </c>
      <c r="AF71" s="1">
        <f t="shared" si="47"/>
        <v>0</v>
      </c>
      <c r="AG71" s="1">
        <f t="shared" si="48"/>
        <v>0.3281060493222972</v>
      </c>
      <c r="AH71" s="1">
        <f t="shared" si="49"/>
        <v>0.95080537055556746</v>
      </c>
      <c r="AI71" s="1"/>
      <c r="AJ71" s="1"/>
      <c r="AK71" s="1"/>
      <c r="AL71" s="1"/>
      <c r="AM71" s="1"/>
      <c r="AN71" s="1"/>
    </row>
    <row r="72" spans="1:40" x14ac:dyDescent="0.25">
      <c r="B72" s="1">
        <v>2.8580000000000001</v>
      </c>
      <c r="C72" s="1">
        <v>0.13200000000000001</v>
      </c>
      <c r="D72" s="1">
        <v>0</v>
      </c>
      <c r="E72" s="1">
        <v>0</v>
      </c>
      <c r="F72" s="1">
        <v>2.7759999999999998</v>
      </c>
      <c r="G72" s="1">
        <v>3.1349999999999998</v>
      </c>
      <c r="H72" s="1"/>
      <c r="I72" s="1"/>
      <c r="J72" s="1"/>
      <c r="K72" s="1"/>
      <c r="L72" s="1"/>
      <c r="M72" s="1"/>
      <c r="N72" s="1"/>
      <c r="O72" s="1"/>
      <c r="P72" s="1">
        <v>0.81499999999999995</v>
      </c>
      <c r="Q72" s="1">
        <v>4.5999999999999999E-2</v>
      </c>
      <c r="R72" s="1">
        <v>0</v>
      </c>
      <c r="S72" s="1">
        <v>0</v>
      </c>
      <c r="T72" s="1">
        <v>0.97099999999999997</v>
      </c>
      <c r="U72" s="1">
        <v>1.097</v>
      </c>
      <c r="V72" s="1"/>
      <c r="W72" s="1"/>
      <c r="X72" s="1"/>
      <c r="Y72" s="1"/>
      <c r="Z72" s="1"/>
      <c r="AA72" s="1"/>
      <c r="AB72" s="1"/>
      <c r="AD72" s="1">
        <f t="shared" si="45"/>
        <v>4.2130348745664618E-2</v>
      </c>
      <c r="AE72" s="1">
        <f t="shared" si="46"/>
        <v>0</v>
      </c>
      <c r="AF72" s="1">
        <f t="shared" si="47"/>
        <v>0</v>
      </c>
      <c r="AG72" s="1">
        <f>F72/$G$78</f>
        <v>0.88601400089367399</v>
      </c>
      <c r="AH72" s="1">
        <f t="shared" si="49"/>
        <v>1.0005957827095346</v>
      </c>
      <c r="AI72" s="1"/>
      <c r="AJ72" s="1"/>
      <c r="AK72" s="1"/>
      <c r="AL72" s="1"/>
      <c r="AM72" s="1"/>
      <c r="AN72" s="1"/>
    </row>
    <row r="73" spans="1:40" x14ac:dyDescent="0.25">
      <c r="B73" s="1">
        <v>4.3890000000000002</v>
      </c>
      <c r="C73" s="1">
        <v>0</v>
      </c>
      <c r="D73" s="1">
        <v>0</v>
      </c>
      <c r="E73" s="1">
        <v>0</v>
      </c>
      <c r="F73" s="1">
        <v>1.496</v>
      </c>
      <c r="G73" s="1">
        <v>4.2809999999999997</v>
      </c>
      <c r="H73" s="1"/>
      <c r="I73" s="1"/>
      <c r="J73" s="1"/>
      <c r="K73" s="1"/>
      <c r="L73" s="1"/>
      <c r="M73" s="1"/>
      <c r="N73" s="1"/>
      <c r="O73" s="1"/>
      <c r="P73" s="1">
        <v>1.2509999999999999</v>
      </c>
      <c r="Q73" s="1">
        <v>0</v>
      </c>
      <c r="R73" s="1">
        <v>0</v>
      </c>
      <c r="S73" s="1">
        <v>0</v>
      </c>
      <c r="T73" s="1">
        <v>0.34100000000000003</v>
      </c>
      <c r="U73" s="1">
        <v>0.97499999999999998</v>
      </c>
      <c r="V73" s="1"/>
      <c r="W73" s="1"/>
      <c r="X73" s="1"/>
      <c r="Y73" s="1"/>
      <c r="Z73" s="1"/>
      <c r="AA73" s="1"/>
      <c r="AB73" s="1"/>
      <c r="AD73" s="1">
        <f t="shared" si="45"/>
        <v>0</v>
      </c>
      <c r="AE73" s="1">
        <f t="shared" si="46"/>
        <v>0</v>
      </c>
      <c r="AF73" s="1">
        <f t="shared" si="47"/>
        <v>0</v>
      </c>
      <c r="AG73" s="1">
        <f t="shared" si="48"/>
        <v>0.47747728578419901</v>
      </c>
      <c r="AH73" s="1">
        <f t="shared" si="49"/>
        <v>1.3663638104559865</v>
      </c>
      <c r="AI73" s="1"/>
      <c r="AJ73" s="1"/>
      <c r="AK73" s="1"/>
      <c r="AL73" s="1"/>
      <c r="AM73" s="1"/>
      <c r="AN73" s="1"/>
    </row>
    <row r="74" spans="1:40" x14ac:dyDescent="0.25">
      <c r="B74" s="1">
        <v>1.968</v>
      </c>
      <c r="C74" s="1">
        <v>0</v>
      </c>
      <c r="D74" s="1">
        <v>0</v>
      </c>
      <c r="E74" s="1">
        <v>0</v>
      </c>
      <c r="F74" s="1">
        <v>0.61</v>
      </c>
      <c r="G74" s="1">
        <v>2.8719999999999999</v>
      </c>
      <c r="H74" s="1"/>
      <c r="I74" s="1"/>
      <c r="J74" s="1"/>
      <c r="K74" s="1"/>
      <c r="L74" s="1"/>
      <c r="M74" s="1"/>
      <c r="N74" s="1"/>
      <c r="O74" s="1"/>
      <c r="P74" s="1">
        <v>0.56100000000000005</v>
      </c>
      <c r="Q74" s="1">
        <v>0</v>
      </c>
      <c r="R74" s="1">
        <v>0</v>
      </c>
      <c r="S74" s="1">
        <v>0</v>
      </c>
      <c r="T74" s="1">
        <v>0.31</v>
      </c>
      <c r="U74" s="1">
        <v>1.4590000000000001</v>
      </c>
      <c r="V74" s="1"/>
      <c r="W74" s="1"/>
      <c r="X74" s="1"/>
      <c r="Y74" s="1"/>
      <c r="Z74" s="1"/>
      <c r="AA74" s="1"/>
      <c r="AB74" s="1"/>
      <c r="AD74" s="1">
        <f t="shared" si="45"/>
        <v>0</v>
      </c>
      <c r="AE74" s="1">
        <f t="shared" si="46"/>
        <v>0</v>
      </c>
      <c r="AF74" s="1">
        <f t="shared" si="47"/>
        <v>0</v>
      </c>
      <c r="AG74" s="1">
        <f t="shared" si="48"/>
        <v>0.1946932782943592</v>
      </c>
      <c r="AH74" s="1">
        <f t="shared" si="49"/>
        <v>0.91665425452688465</v>
      </c>
      <c r="AI74" s="1"/>
      <c r="AJ74" s="1"/>
      <c r="AK74" s="1"/>
      <c r="AL74" s="1"/>
      <c r="AM74" s="1"/>
      <c r="AN74" s="1"/>
    </row>
    <row r="75" spans="1:40" x14ac:dyDescent="0.25">
      <c r="B75" s="1">
        <v>2.3690000000000002</v>
      </c>
      <c r="C75" s="1">
        <v>0</v>
      </c>
      <c r="D75" s="1">
        <v>0</v>
      </c>
      <c r="E75" s="1">
        <v>0</v>
      </c>
      <c r="F75" s="1">
        <v>1.4910000000000001</v>
      </c>
      <c r="G75" s="1">
        <v>2.085</v>
      </c>
      <c r="H75" s="1"/>
      <c r="I75" s="1"/>
      <c r="J75" s="1"/>
      <c r="K75" s="1"/>
      <c r="L75" s="1"/>
      <c r="M75" s="1"/>
      <c r="N75" s="1"/>
      <c r="O75" s="1"/>
      <c r="P75" s="1">
        <v>0.67500000000000004</v>
      </c>
      <c r="Q75" s="1">
        <v>0</v>
      </c>
      <c r="R75" s="1">
        <v>0</v>
      </c>
      <c r="S75" s="1">
        <v>0</v>
      </c>
      <c r="T75" s="1">
        <v>0.629</v>
      </c>
      <c r="U75" s="1">
        <v>0.88</v>
      </c>
      <c r="V75" s="1"/>
      <c r="W75" s="1"/>
      <c r="X75" s="1"/>
      <c r="Y75" s="1"/>
      <c r="Z75" s="1"/>
      <c r="AA75" s="1"/>
      <c r="AB75" s="1"/>
      <c r="AD75" s="1">
        <f t="shared" si="45"/>
        <v>0</v>
      </c>
      <c r="AE75" s="1">
        <f t="shared" si="46"/>
        <v>0</v>
      </c>
      <c r="AF75" s="1">
        <f t="shared" si="47"/>
        <v>0</v>
      </c>
      <c r="AG75" s="1">
        <f t="shared" si="48"/>
        <v>0.47588143924080262</v>
      </c>
      <c r="AH75" s="1">
        <f t="shared" si="49"/>
        <v>0.6654680085962934</v>
      </c>
      <c r="AI75" s="1"/>
      <c r="AJ75" s="1"/>
      <c r="AK75" s="1"/>
      <c r="AL75" s="1"/>
      <c r="AM75" s="1"/>
      <c r="AN75" s="1"/>
    </row>
    <row r="76" spans="1:40" x14ac:dyDescent="0.25">
      <c r="B76" s="1">
        <v>2.5750000000000002</v>
      </c>
      <c r="C76" s="1">
        <v>0</v>
      </c>
      <c r="D76" s="1">
        <v>0</v>
      </c>
      <c r="E76" s="1">
        <v>0</v>
      </c>
      <c r="F76" s="1">
        <v>1.4730000000000001</v>
      </c>
      <c r="G76" s="1">
        <v>2.1</v>
      </c>
      <c r="H76" s="1"/>
      <c r="I76" s="1"/>
      <c r="J76" s="1"/>
      <c r="K76" s="1"/>
      <c r="L76" s="1"/>
      <c r="M76" s="1"/>
      <c r="N76" s="1"/>
      <c r="O76" s="1"/>
      <c r="P76" s="1">
        <v>0.73399999999999999</v>
      </c>
      <c r="Q76" s="1">
        <v>0</v>
      </c>
      <c r="R76" s="1">
        <v>0</v>
      </c>
      <c r="S76" s="1">
        <v>0</v>
      </c>
      <c r="T76" s="1">
        <v>0.57199999999999995</v>
      </c>
      <c r="U76" s="1">
        <v>0.81599999999999995</v>
      </c>
      <c r="V76" s="1"/>
      <c r="W76" s="1"/>
      <c r="X76" s="1"/>
      <c r="Y76" s="1"/>
      <c r="Z76" s="1"/>
      <c r="AA76" s="1"/>
      <c r="AB76" s="1"/>
      <c r="AD76" s="1">
        <f t="shared" si="45"/>
        <v>0</v>
      </c>
      <c r="AE76" s="1">
        <f t="shared" si="46"/>
        <v>0</v>
      </c>
      <c r="AF76" s="1">
        <f t="shared" si="47"/>
        <v>0</v>
      </c>
      <c r="AG76" s="1">
        <f t="shared" si="48"/>
        <v>0.47013639168457566</v>
      </c>
      <c r="AH76" s="1">
        <f t="shared" si="49"/>
        <v>0.67025554822648259</v>
      </c>
      <c r="AI76" s="1"/>
      <c r="AJ76" s="1"/>
      <c r="AK76" s="1"/>
      <c r="AL76" s="1"/>
      <c r="AM76" s="1"/>
      <c r="AN76" s="1"/>
    </row>
    <row r="77" spans="1:40" x14ac:dyDescent="0.25">
      <c r="B77" s="15"/>
      <c r="C77" s="15"/>
      <c r="D77" s="15"/>
      <c r="E77" s="15"/>
      <c r="F77" s="15"/>
      <c r="G77" s="15"/>
      <c r="H77" s="14"/>
      <c r="I77" s="15"/>
      <c r="J77" s="15"/>
      <c r="K77" s="15"/>
      <c r="L77" s="15"/>
      <c r="M77" s="15"/>
      <c r="N77" s="15"/>
      <c r="O77" s="14"/>
      <c r="P77" s="15"/>
      <c r="Q77" s="15"/>
      <c r="R77" s="15"/>
      <c r="S77" s="15"/>
      <c r="T77" s="15"/>
      <c r="U77" s="15"/>
      <c r="V77" s="14"/>
      <c r="W77" s="15"/>
      <c r="X77" s="15"/>
      <c r="Y77" s="15"/>
      <c r="Z77" s="15"/>
      <c r="AA77" s="15"/>
      <c r="AB77" s="15"/>
      <c r="AD77" s="15"/>
      <c r="AE77" s="15"/>
      <c r="AF77" s="15"/>
      <c r="AG77" s="15"/>
      <c r="AH77" s="15"/>
      <c r="AI77" s="1"/>
      <c r="AJ77" s="15"/>
      <c r="AK77" s="15"/>
      <c r="AL77" s="15"/>
      <c r="AM77" s="15"/>
      <c r="AN77" s="15"/>
    </row>
    <row r="78" spans="1:40" x14ac:dyDescent="0.25">
      <c r="A78" s="2" t="s">
        <v>6</v>
      </c>
      <c r="B78" s="11">
        <f>AVERAGE(B62:B77)</f>
        <v>3.5078000000000005</v>
      </c>
      <c r="C78" s="11">
        <f t="shared" ref="C78:AB78" si="55">AVERAGE(C62:C77)</f>
        <v>8.8000000000000005E-3</v>
      </c>
      <c r="D78" s="11">
        <f t="shared" si="55"/>
        <v>0</v>
      </c>
      <c r="E78" s="11">
        <f t="shared" si="55"/>
        <v>0</v>
      </c>
      <c r="F78" s="11">
        <f t="shared" si="55"/>
        <v>1.9003999999999999</v>
      </c>
      <c r="G78" s="11">
        <f t="shared" si="55"/>
        <v>3.1331333333333333</v>
      </c>
      <c r="H78" s="11"/>
      <c r="I78" s="11">
        <f t="shared" si="55"/>
        <v>0.80411111111111111</v>
      </c>
      <c r="J78" s="11">
        <f t="shared" si="55"/>
        <v>0.1371111111111111</v>
      </c>
      <c r="K78" s="11">
        <f t="shared" si="55"/>
        <v>0.35788888888888892</v>
      </c>
      <c r="L78" s="11">
        <f t="shared" si="55"/>
        <v>0.91155555555555545</v>
      </c>
      <c r="M78" s="11">
        <f t="shared" si="55"/>
        <v>1.2752222222222223</v>
      </c>
      <c r="N78" s="11">
        <f t="shared" si="55"/>
        <v>1.4253333333333333</v>
      </c>
      <c r="O78" s="11"/>
      <c r="P78" s="11">
        <f t="shared" si="55"/>
        <v>0.99993333333333323</v>
      </c>
      <c r="Q78" s="11">
        <f t="shared" si="55"/>
        <v>3.0666666666666668E-3</v>
      </c>
      <c r="R78" s="11">
        <f t="shared" si="55"/>
        <v>0</v>
      </c>
      <c r="S78" s="11">
        <f t="shared" si="55"/>
        <v>0</v>
      </c>
      <c r="T78" s="11">
        <f t="shared" si="55"/>
        <v>0.57026666666666659</v>
      </c>
      <c r="U78" s="11">
        <f t="shared" si="55"/>
        <v>0.95046666666666668</v>
      </c>
      <c r="V78" s="11"/>
      <c r="W78" s="11">
        <f t="shared" si="55"/>
        <v>0.99988888888888894</v>
      </c>
      <c r="X78" s="11">
        <f t="shared" si="55"/>
        <v>0.18255555555555555</v>
      </c>
      <c r="Y78" s="11">
        <f t="shared" si="55"/>
        <v>0.51566666666666672</v>
      </c>
      <c r="Z78" s="11">
        <f t="shared" si="55"/>
        <v>1.1773333333333333</v>
      </c>
      <c r="AA78" s="11">
        <f t="shared" si="55"/>
        <v>1.5954444444444444</v>
      </c>
      <c r="AB78" s="11">
        <f t="shared" si="55"/>
        <v>1.7881111111111112</v>
      </c>
      <c r="AD78" s="11">
        <f>AVERAGE(AD62:AD76)</f>
        <v>2.8086899163776414E-3</v>
      </c>
      <c r="AE78" s="11">
        <f t="shared" ref="AE78:AG78" si="56">AVERAGE(AE62:AE76)</f>
        <v>0</v>
      </c>
      <c r="AF78" s="11">
        <f t="shared" si="56"/>
        <v>0</v>
      </c>
      <c r="AG78" s="11">
        <f t="shared" si="56"/>
        <v>0.60654935421409895</v>
      </c>
      <c r="AH78" s="11">
        <f>AVERAGE(AH62:AH76)</f>
        <v>1</v>
      </c>
      <c r="AI78" s="11"/>
      <c r="AJ78" s="11">
        <f>AVERAGE(AJ62:AJ70)</f>
        <v>9.6195821640162132E-2</v>
      </c>
      <c r="AK78" s="11">
        <f t="shared" ref="AK78:AM78" si="57">AVERAGE(AK62:AK70)</f>
        <v>0.25109136264421578</v>
      </c>
      <c r="AL78" s="11">
        <f t="shared" si="57"/>
        <v>0.63953850951044577</v>
      </c>
      <c r="AM78" s="11">
        <f t="shared" si="57"/>
        <v>0.89468350483317727</v>
      </c>
      <c r="AN78" s="11">
        <f>AVERAGE(AN62:AN70)</f>
        <v>1</v>
      </c>
    </row>
    <row r="79" spans="1:40" x14ac:dyDescent="0.25">
      <c r="A79" s="2" t="s">
        <v>7</v>
      </c>
      <c r="B79" s="11">
        <f>_xlfn.STDEV.S(B62:B77)/SQRT(COUNT(B62:B77))</f>
        <v>0.38449590003387157</v>
      </c>
      <c r="C79" s="11">
        <f t="shared" ref="C79:AB79" si="58">_xlfn.STDEV.S(C62:C77)/SQRT(COUNT(C62:C77))</f>
        <v>8.8000000000000005E-3</v>
      </c>
      <c r="D79" s="11">
        <f t="shared" si="58"/>
        <v>0</v>
      </c>
      <c r="E79" s="11">
        <f t="shared" si="58"/>
        <v>0</v>
      </c>
      <c r="F79" s="11">
        <f t="shared" si="58"/>
        <v>0.21412799465562227</v>
      </c>
      <c r="G79" s="11">
        <f t="shared" si="58"/>
        <v>0.33095141157788815</v>
      </c>
      <c r="H79" s="11"/>
      <c r="I79" s="11">
        <f t="shared" si="58"/>
        <v>0.14752715799363519</v>
      </c>
      <c r="J79" s="11">
        <f t="shared" si="58"/>
        <v>3.8138433678597636E-2</v>
      </c>
      <c r="K79" s="11">
        <f t="shared" si="58"/>
        <v>8.5111763850122465E-2</v>
      </c>
      <c r="L79" s="11">
        <f t="shared" si="58"/>
        <v>0.24992349446664627</v>
      </c>
      <c r="M79" s="11">
        <f t="shared" si="58"/>
        <v>0.31749386598526841</v>
      </c>
      <c r="N79" s="11">
        <f t="shared" si="58"/>
        <v>0.32380047869019596</v>
      </c>
      <c r="O79" s="11"/>
      <c r="P79" s="11">
        <f t="shared" si="58"/>
        <v>0.10962157706733733</v>
      </c>
      <c r="Q79" s="11">
        <f t="shared" si="58"/>
        <v>3.0666666666666659E-3</v>
      </c>
      <c r="R79" s="11">
        <f t="shared" si="58"/>
        <v>0</v>
      </c>
      <c r="S79" s="11">
        <f t="shared" si="58"/>
        <v>0</v>
      </c>
      <c r="T79" s="11">
        <f t="shared" si="58"/>
        <v>5.5914174594953368E-2</v>
      </c>
      <c r="U79" s="11">
        <f t="shared" si="58"/>
        <v>9.0825047241106391E-2</v>
      </c>
      <c r="V79" s="11"/>
      <c r="W79" s="11">
        <f t="shared" si="58"/>
        <v>0.18329374151621305</v>
      </c>
      <c r="X79" s="11">
        <f t="shared" si="58"/>
        <v>5.2589371315016127E-2</v>
      </c>
      <c r="Y79" s="11">
        <f t="shared" si="58"/>
        <v>0.12314444995839459</v>
      </c>
      <c r="Z79" s="11">
        <f t="shared" si="58"/>
        <v>0.2563654617923406</v>
      </c>
      <c r="AA79" s="11">
        <f t="shared" si="58"/>
        <v>0.28881020830253396</v>
      </c>
      <c r="AB79" s="11">
        <f t="shared" si="58"/>
        <v>0.30679713911296724</v>
      </c>
      <c r="AD79" s="11">
        <f>_xlfn.STDEV.S(AD62:AD76)/SQRT(COUNT(AD62:AD76))</f>
        <v>2.8086899163776414E-3</v>
      </c>
      <c r="AE79" s="11">
        <f t="shared" ref="AE79:AG79" si="59">_xlfn.STDEV.S(AE62:AE76)/SQRT(COUNT(AE62:AE76))</f>
        <v>0</v>
      </c>
      <c r="AF79" s="11">
        <f t="shared" si="59"/>
        <v>0</v>
      </c>
      <c r="AG79" s="11">
        <f t="shared" si="59"/>
        <v>6.8343084023114786E-2</v>
      </c>
      <c r="AH79" s="11">
        <f>_xlfn.STDEV.S(AH62:AH76)/SQRT(COUNT(AH62:AH76))</f>
        <v>0.10562953323974565</v>
      </c>
      <c r="AI79" s="11"/>
      <c r="AJ79" s="11">
        <f>_xlfn.STDEV.S(AJ62:AJ70)/SQRT(COUNT(AJ62:AJ70))</f>
        <v>2.6757554030821532E-2</v>
      </c>
      <c r="AK79" s="11">
        <f t="shared" ref="AK79:AN79" si="60">_xlfn.STDEV.S(AK62:AK70)/SQRT(COUNT(AK62:AK70))</f>
        <v>5.9713585488860486E-2</v>
      </c>
      <c r="AL79" s="11">
        <f t="shared" si="60"/>
        <v>0.17534389228249267</v>
      </c>
      <c r="AM79" s="11">
        <f t="shared" si="60"/>
        <v>0.22275060756683951</v>
      </c>
      <c r="AN79" s="11">
        <f t="shared" si="60"/>
        <v>0.22717526568535718</v>
      </c>
    </row>
    <row r="80" spans="1:40" x14ac:dyDescent="0.25">
      <c r="A80" s="2" t="s">
        <v>39</v>
      </c>
      <c r="AD80" s="1">
        <f>_xlfn.STDEV.S(AD62:AD76)</f>
        <v>1.0878009270791307E-2</v>
      </c>
      <c r="AE80" s="1">
        <f t="shared" ref="AE80:AG80" si="61">_xlfn.STDEV.S(AE62:AE76)</f>
        <v>0</v>
      </c>
      <c r="AF80" s="1">
        <f t="shared" si="61"/>
        <v>0</v>
      </c>
      <c r="AG80" s="1">
        <f t="shared" si="61"/>
        <v>0.26469162624997777</v>
      </c>
      <c r="AH80" s="1">
        <f>_xlfn.STDEV.S(AH62:AH76)</f>
        <v>0.4091014231051977</v>
      </c>
      <c r="AI80" s="1"/>
      <c r="AJ80" s="1">
        <f>_xlfn.STDEV.S(AJ62:AJ70)</f>
        <v>8.02726620924646E-2</v>
      </c>
      <c r="AK80" s="1">
        <f t="shared" ref="AK80:AN80" si="62">_xlfn.STDEV.S(AK62:AK70)</f>
        <v>0.17914075646658145</v>
      </c>
      <c r="AL80" s="1">
        <f t="shared" si="62"/>
        <v>0.52603167684747798</v>
      </c>
      <c r="AM80" s="1">
        <f t="shared" si="62"/>
        <v>0.66825182270051853</v>
      </c>
      <c r="AN80" s="1">
        <f t="shared" si="62"/>
        <v>0.68152579705607153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zoomScale="80" zoomScaleNormal="80" workbookViewId="0">
      <selection activeCell="C1" sqref="C1"/>
    </sheetView>
  </sheetViews>
  <sheetFormatPr baseColWidth="10" defaultColWidth="9.140625" defaultRowHeight="15" x14ac:dyDescent="0.25"/>
  <sheetData>
    <row r="1" spans="1:28" x14ac:dyDescent="0.25">
      <c r="A1" s="2" t="s">
        <v>29</v>
      </c>
    </row>
    <row r="2" spans="1:28" x14ac:dyDescent="0.25"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x14ac:dyDescent="0.25">
      <c r="B3" s="2" t="s">
        <v>4</v>
      </c>
      <c r="C3" t="s">
        <v>36</v>
      </c>
      <c r="D3" s="2"/>
      <c r="E3" s="2"/>
      <c r="F3" s="2"/>
      <c r="G3" s="2"/>
      <c r="I3" s="2" t="s">
        <v>35</v>
      </c>
      <c r="J3" t="s">
        <v>36</v>
      </c>
      <c r="P3" s="17"/>
      <c r="Q3" s="6"/>
      <c r="R3" s="17"/>
      <c r="S3" s="17"/>
      <c r="T3" s="17"/>
      <c r="U3" s="17"/>
      <c r="V3" s="6"/>
      <c r="W3" s="18"/>
      <c r="X3" s="6"/>
      <c r="Y3" s="6"/>
      <c r="Z3" s="6"/>
      <c r="AA3" s="6"/>
      <c r="AB3" s="6"/>
    </row>
    <row r="4" spans="1:28" x14ac:dyDescent="0.25"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x14ac:dyDescent="0.25">
      <c r="B5" s="4" t="s">
        <v>11</v>
      </c>
      <c r="C5" s="4" t="s">
        <v>30</v>
      </c>
      <c r="D5" s="4" t="s">
        <v>31</v>
      </c>
      <c r="E5" s="4" t="s">
        <v>32</v>
      </c>
      <c r="F5" s="4" t="s">
        <v>33</v>
      </c>
      <c r="G5" s="4" t="s">
        <v>34</v>
      </c>
      <c r="I5" s="4" t="s">
        <v>11</v>
      </c>
      <c r="J5" s="4" t="s">
        <v>30</v>
      </c>
      <c r="K5" s="4" t="s">
        <v>31</v>
      </c>
      <c r="L5" s="4" t="s">
        <v>32</v>
      </c>
      <c r="M5" s="4" t="s">
        <v>33</v>
      </c>
      <c r="N5" s="4" t="s">
        <v>34</v>
      </c>
      <c r="P5" s="5"/>
      <c r="Q5" s="5"/>
      <c r="R5" s="5"/>
      <c r="S5" s="5"/>
      <c r="T5" s="5"/>
      <c r="U5" s="5"/>
      <c r="V5" s="6"/>
      <c r="W5" s="5"/>
      <c r="X5" s="5"/>
      <c r="Y5" s="5"/>
      <c r="Z5" s="5"/>
      <c r="AA5" s="5"/>
      <c r="AB5" s="5"/>
    </row>
    <row r="6" spans="1:28" x14ac:dyDescent="0.25">
      <c r="B6" s="1">
        <v>1.6339999999999999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/>
      <c r="I6" s="1">
        <v>1.5529999999999999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x14ac:dyDescent="0.25">
      <c r="B7" s="1">
        <v>1.0149999999999999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/>
      <c r="I7" s="1">
        <v>1.4608000000000001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</row>
    <row r="8" spans="1:28" x14ac:dyDescent="0.25">
      <c r="B8" s="1">
        <v>0.61799999999999999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/>
      <c r="I8" s="1">
        <v>2.3601999999999999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</row>
    <row r="9" spans="1:28" x14ac:dyDescent="0.25">
      <c r="B9" s="1">
        <v>0.78200000000000003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/>
      <c r="I9" s="1">
        <v>1.3839999999999999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28" x14ac:dyDescent="0.25">
      <c r="B10" s="1">
        <v>2.093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/>
      <c r="I10" s="1">
        <v>2.169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28" x14ac:dyDescent="0.25">
      <c r="B11" s="1">
        <v>1.3320000000000001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/>
      <c r="I11" s="1">
        <v>3.0470000000000002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</row>
    <row r="12" spans="1:28" x14ac:dyDescent="0.25">
      <c r="B12" s="1">
        <v>0.96499999999999997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/>
      <c r="I12" s="1">
        <v>3.6440000000000001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</row>
    <row r="13" spans="1:28" x14ac:dyDescent="0.25">
      <c r="B13" s="1">
        <v>1.1240000000000001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/>
      <c r="I13" s="1">
        <v>3.7410000000000001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</row>
    <row r="14" spans="1:28" x14ac:dyDescent="0.25">
      <c r="B14" s="1">
        <v>1.014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/>
      <c r="I14" s="1">
        <v>2.4489999999999998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</row>
    <row r="15" spans="1:28" x14ac:dyDescent="0.25">
      <c r="B15" s="1">
        <v>0.28000000000000003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/>
      <c r="I15" s="1">
        <v>3.9889999999999999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</row>
    <row r="16" spans="1:28" x14ac:dyDescent="0.25">
      <c r="B16" s="1"/>
      <c r="C16" s="1"/>
      <c r="D16" s="1"/>
      <c r="E16" s="1"/>
      <c r="F16" s="1"/>
      <c r="G16" s="1"/>
      <c r="H16" s="1"/>
      <c r="I16" s="1">
        <v>3.3610000000000002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</row>
    <row r="17" spans="1:28" x14ac:dyDescent="0.25">
      <c r="B17" s="1"/>
      <c r="C17" s="1"/>
      <c r="D17" s="1"/>
      <c r="E17" s="1"/>
      <c r="F17" s="1"/>
      <c r="G17" s="1"/>
      <c r="H17" s="1"/>
      <c r="I17" s="1">
        <v>3.1779999999999999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</row>
    <row r="18" spans="1:28" x14ac:dyDescent="0.25">
      <c r="B18" s="1"/>
      <c r="C18" s="1"/>
      <c r="D18" s="1"/>
      <c r="E18" s="1"/>
      <c r="F18" s="1"/>
      <c r="G18" s="1"/>
      <c r="H18" s="1"/>
      <c r="I18" s="1">
        <v>3.7090000000000001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</row>
    <row r="19" spans="1:28" x14ac:dyDescent="0.25">
      <c r="B19" s="1"/>
      <c r="C19" s="1"/>
      <c r="D19" s="1"/>
      <c r="E19" s="1"/>
      <c r="F19" s="1"/>
      <c r="G19" s="1"/>
      <c r="H19" s="1"/>
      <c r="I19" s="1">
        <v>1.6870000000000001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</row>
    <row r="20" spans="1:28" x14ac:dyDescent="0.25">
      <c r="B20" s="7"/>
      <c r="C20" s="7"/>
      <c r="D20" s="7"/>
      <c r="E20" s="7"/>
      <c r="F20" s="7"/>
      <c r="G20" s="7"/>
      <c r="I20" s="7"/>
      <c r="J20" s="7"/>
      <c r="K20" s="7"/>
      <c r="L20" s="7"/>
      <c r="M20" s="7"/>
      <c r="N20" s="7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x14ac:dyDescent="0.25">
      <c r="A21" s="2" t="s">
        <v>6</v>
      </c>
      <c r="B21" s="11">
        <f t="shared" ref="B21:G21" si="0">AVERAGE(B6:B20)</f>
        <v>1.0856999999999999</v>
      </c>
      <c r="C21" s="11">
        <f t="shared" si="0"/>
        <v>0</v>
      </c>
      <c r="D21" s="11">
        <f t="shared" si="0"/>
        <v>0</v>
      </c>
      <c r="E21" s="11">
        <f t="shared" si="0"/>
        <v>0</v>
      </c>
      <c r="F21" s="11">
        <f t="shared" si="0"/>
        <v>0</v>
      </c>
      <c r="G21" s="11">
        <f t="shared" si="0"/>
        <v>0</v>
      </c>
      <c r="I21" s="11">
        <f>AVERAGE(I6:I19)</f>
        <v>2.6951428571428573</v>
      </c>
      <c r="J21" s="11">
        <f t="shared" ref="J21:N21" si="1">AVERAGE(J6:J19)</f>
        <v>0</v>
      </c>
      <c r="K21" s="11">
        <f t="shared" si="1"/>
        <v>0</v>
      </c>
      <c r="L21" s="11">
        <f t="shared" si="1"/>
        <v>0</v>
      </c>
      <c r="M21" s="11">
        <f t="shared" si="1"/>
        <v>0</v>
      </c>
      <c r="N21" s="11">
        <f t="shared" si="1"/>
        <v>0</v>
      </c>
      <c r="P21" s="12"/>
      <c r="Q21" s="12"/>
      <c r="R21" s="12"/>
      <c r="S21" s="12"/>
      <c r="T21" s="12"/>
      <c r="U21" s="12"/>
      <c r="V21" s="6"/>
      <c r="W21" s="12"/>
      <c r="X21" s="12"/>
      <c r="Y21" s="12"/>
      <c r="Z21" s="12"/>
      <c r="AA21" s="12"/>
      <c r="AB21" s="12"/>
    </row>
    <row r="22" spans="1:28" x14ac:dyDescent="0.25">
      <c r="A22" s="2" t="s">
        <v>7</v>
      </c>
      <c r="B22" s="11">
        <f t="shared" ref="B22:G22" si="2">_xlfn.STDEV.S(B6:B20)/SQRT(COUNT(B6:B20))</f>
        <v>0.16201008541994472</v>
      </c>
      <c r="C22" s="11">
        <f t="shared" si="2"/>
        <v>0</v>
      </c>
      <c r="D22" s="11">
        <f t="shared" si="2"/>
        <v>0</v>
      </c>
      <c r="E22" s="11">
        <f t="shared" si="2"/>
        <v>0</v>
      </c>
      <c r="F22" s="11">
        <f t="shared" si="2"/>
        <v>0</v>
      </c>
      <c r="G22" s="11">
        <f t="shared" si="2"/>
        <v>0</v>
      </c>
      <c r="I22" s="11">
        <f>_xlfn.STDEV.S(I6:I19)/SQRT(COUNT(I6:I19))</f>
        <v>0.25147454587164508</v>
      </c>
      <c r="J22" s="11">
        <f t="shared" ref="J22:N22" si="3">_xlfn.STDEV.S(J6:J19)/SQRT(COUNT(J6:J19))</f>
        <v>0</v>
      </c>
      <c r="K22" s="11">
        <f t="shared" si="3"/>
        <v>0</v>
      </c>
      <c r="L22" s="11">
        <f t="shared" si="3"/>
        <v>0</v>
      </c>
      <c r="M22" s="11">
        <f t="shared" si="3"/>
        <v>0</v>
      </c>
      <c r="N22" s="11">
        <f t="shared" si="3"/>
        <v>0</v>
      </c>
      <c r="P22" s="12"/>
      <c r="Q22" s="12"/>
      <c r="R22" s="12"/>
      <c r="S22" s="12"/>
      <c r="T22" s="12"/>
      <c r="U22" s="12"/>
      <c r="V22" s="6"/>
      <c r="W22" s="12"/>
      <c r="X22" s="12"/>
      <c r="Y22" s="12"/>
      <c r="Z22" s="12"/>
      <c r="AA22" s="12"/>
      <c r="AB22" s="12"/>
    </row>
    <row r="23" spans="1:28" x14ac:dyDescent="0.25"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Fig. 1</vt:lpstr>
      <vt:lpstr>Fig. 2</vt:lpstr>
      <vt:lpstr>Fig. 3 + Supp Fig. 3</vt:lpstr>
      <vt:lpstr>Supp Fig.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 Zellphysiologie</dc:creator>
  <cp:lastModifiedBy>Steffen Fricke</cp:lastModifiedBy>
  <dcterms:created xsi:type="dcterms:W3CDTF">2022-03-17T11:06:43Z</dcterms:created>
  <dcterms:modified xsi:type="dcterms:W3CDTF">2023-04-03T10:19:21Z</dcterms:modified>
</cp:coreProperties>
</file>